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705" windowWidth="15480" windowHeight="10920" activeTab="0"/>
  </bookViews>
  <sheets>
    <sheet name="таб 3" sheetId="1" r:id="rId1"/>
    <sheet name="таб1-2" sheetId="2" r:id="rId2"/>
  </sheets>
  <definedNames>
    <definedName name="_xlnm.Print_Area" localSheetId="1">'таб1-2'!$A$43:$F$75</definedName>
  </definedNames>
  <calcPr calcMode="manual" fullCalcOnLoad="1"/>
</workbook>
</file>

<file path=xl/sharedStrings.xml><?xml version="1.0" encoding="utf-8"?>
<sst xmlns="http://schemas.openxmlformats.org/spreadsheetml/2006/main" count="92" uniqueCount="81">
  <si>
    <t>Всього доходи загальний та спеціальний фонд)</t>
  </si>
  <si>
    <t>у тому числі:</t>
  </si>
  <si>
    <t>Разом загальний фонд</t>
  </si>
  <si>
    <t>ВИДАТКИ</t>
  </si>
  <si>
    <t>Державне управління</t>
  </si>
  <si>
    <t>Охорона здоров"я</t>
  </si>
  <si>
    <t xml:space="preserve">Соціальний захист та соціальне забезпечення </t>
  </si>
  <si>
    <t>Культура і мистецтво</t>
  </si>
  <si>
    <t>Фізична культура і спорт</t>
  </si>
  <si>
    <t>Видатки за рахунок коштів, отриманих як плата за послуги, що надаються бюджетними установами</t>
  </si>
  <si>
    <t>Видатки, проведені за рахунок коштів, отриманих з інших джерел власних надходжень бюджетних установ</t>
  </si>
  <si>
    <t>Разом спеціальний фонд</t>
  </si>
  <si>
    <t>Всього видатки загального та спеціального фондів</t>
  </si>
  <si>
    <t>Заробітна плата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</si>
  <si>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</si>
  <si>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</si>
  <si>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</si>
  <si>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Поточні трансферти органам державного управління інших рівнів</t>
  </si>
  <si>
    <t>Інші видатки</t>
  </si>
  <si>
    <t>Всього</t>
  </si>
  <si>
    <t>Субсидії та поточні трансферти підприємствам</t>
  </si>
  <si>
    <t>Видатки, проведені за рахунок доходів спеціального фонду, що направляються на спеціальні видатки</t>
  </si>
  <si>
    <t>ДОХОДИ</t>
  </si>
  <si>
    <t>податкові та неподаткові надходження</t>
  </si>
  <si>
    <t>з них:</t>
  </si>
  <si>
    <t>Освітня субвенція з державного бюджету місцевим бюджетам</t>
  </si>
  <si>
    <t>Загальний фонд (без урахування трансфертів)</t>
  </si>
  <si>
    <t>Субвенцій з державного бюджету всього</t>
  </si>
  <si>
    <t>Субвенції з місцевих бюджетів іншим місцевим бюджетам, всього</t>
  </si>
  <si>
    <t>Спеціальний фонд (без субвенції )</t>
  </si>
  <si>
    <t>Власні надходження бюджетних установ</t>
  </si>
  <si>
    <t>податок та збір на доходи фізичних осіб</t>
  </si>
  <si>
    <t xml:space="preserve">                                   </t>
  </si>
  <si>
    <t xml:space="preserve">Соціальне забезпечення </t>
  </si>
  <si>
    <t>Виконано за 2021 рік  (касові видатки)</t>
  </si>
  <si>
    <t xml:space="preserve">Інформація про виконання селищного бюджету за 2021 рік </t>
  </si>
  <si>
    <t>Виконано за 2021 рік
 (касові видатки)</t>
  </si>
  <si>
    <t>Виконано за 2021 рік</t>
  </si>
  <si>
    <r>
      <t xml:space="preserve">Разом спеціальний  фонд </t>
    </r>
    <r>
      <rPr>
        <sz val="12"/>
        <rFont val="Times New Roman"/>
        <family val="1"/>
      </rPr>
      <t xml:space="preserve"> (з урахуванням трансфертів з державного бюджету)</t>
    </r>
  </si>
  <si>
    <t>Житлово-комунальне господарство</t>
  </si>
  <si>
    <t>Економічна діяльність</t>
  </si>
  <si>
    <t>Інша діяльність</t>
  </si>
  <si>
    <t>на здійснення переданих видатків у сфері освіти за рахунок коштів освітньої субвенції</t>
  </si>
  <si>
    <t>на забезпечення якісної, сучасної та доступної загальної середньої освіти `Нова українська школа`</t>
  </si>
  <si>
    <t xml:space="preserve">за рахунок залишку коштів субвенції на надання державної підтримки особам з особливими освітніми потребами </t>
  </si>
  <si>
    <t>дотація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</si>
  <si>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Загальний фонд (без урахування трансфертів)    </t>
  </si>
  <si>
    <t xml:space="preserve">Освіта </t>
  </si>
  <si>
    <t>на здійснення підтримки окремих закладів та заходів у системі охорони здоров`я за рахунок відповідної субвенції з державного бюджету</t>
  </si>
  <si>
    <t>освітня субвенція</t>
  </si>
  <si>
    <t xml:space="preserve">на надання державної підтримки особам з особливими освітніми потребами </t>
  </si>
  <si>
    <t xml:space="preserve">Спеціальний фонд (без урахування трансфертів)    </t>
  </si>
  <si>
    <t>Субвенцій з державного бюджету місцевим бюджетам на реалізацію програм "Спроможна школа для кращих результатів"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</si>
  <si>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</si>
  <si>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проектні, будівельно-ремонтні роботи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 дітей, позбавлених батьківського піклування, осіб з їх числа за рахунок відповідної субвенціїї з державного бюджету</t>
  </si>
  <si>
    <t>Субвенція 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</si>
  <si>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</si>
  <si>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 на забезпечення якісної, сучасної та доступної загальної середньої освіти "Нова українська школа" за рахунок відповідної субвенції з державного бюжету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</si>
  <si>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субвенціїї з державного бюджету</t>
  </si>
  <si>
    <r>
      <t xml:space="preserve">Разом доходів  загального  фонду  </t>
    </r>
    <r>
      <rPr>
        <sz val="12"/>
        <rFont val="Times New Roman"/>
        <family val="1"/>
      </rPr>
      <t>(з урахуванням трансфертів з державного та місцевого бюджетів)</t>
    </r>
  </si>
  <si>
    <t>Дотація з місцевих бюджетів іншим місцевим 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</si>
  <si>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 відповідної субвенції  з державного бюджету</t>
  </si>
  <si>
    <t xml:space="preserve">Субвенція з державного бюджету місцевим бюджетам  на здійснення заходів щодо соціально-економічного еклономічного розвитку окремих теритроій </t>
  </si>
  <si>
    <t>з них за рахунок субвенцій , всього</t>
  </si>
  <si>
    <t xml:space="preserve">       До  бюджету Олександрівської селищної територіальної громади надійшло за  2021 рік  доходів в сумі  262805,7 тис грн, що становить  100,6%  річних  призначень, у тому числі:  до  загального  фонду   256898,4 тис грн, 100,5% до  плану, по спеціального фонду 5907,3 тис грн,   104,5%  плану.
       За  2021 рік надходження податкових та неподаткових платежів до загального та спеціального фондів селищного  бюджету склали 160771,4 тис грн, або 101,0% до уточненого плану на  рік, з них:  загальний фонд   156664,1 тис грн, або 100,9%, спеціальний фонд  4107,3 тис грн, або 106,6%.
       Субвенцій з державного бюджету місцевим бюджетам  надійшло  (загальний фонд)  94145,6 тис грн, з них:  освітньої субвенції  87790,6 тис грн,  субвенції на здійснення заходів щодо соціально-економічного розвитку окремих територій 5635,0 тис грн,     по спеціальному фонду 1800,0 тис грн, на реалізацію прогари "Спроможна школа для кращих результатів" 720,0 тис грн. 
      Дотації з місцевого бюджету іншим місцевим  бюджетам отримано   2001,6 тис грн. 
      Субвенцій з місцевого бюджету надійшло  4087,1тис грн.</t>
  </si>
  <si>
    <t xml:space="preserve">Начальник фінансового відділу                                             Валентина Шията                                                                                          </t>
  </si>
  <si>
    <t xml:space="preserve">   Виконання видаткової частини загального фонду селищного бюджету  за 2022 рік за основними економічними напрямками характеризується такими показниками:</t>
  </si>
  <si>
    <t>% виконання до уточненого плану 
на 2022 рік</t>
  </si>
  <si>
    <t xml:space="preserve">         За 2022 рік   із загального та спеціального фонду селищного бюджету проведено видатків на суму 260040,4 тис грн, або 95,8%, по спеціальному фонду використано 7764,6 тис грн, або  67,1%.</t>
  </si>
  <si>
    <t>Виконання видаткової частини  за 2022 рік за основними функціями характеризується такими показниками:</t>
  </si>
  <si>
    <t>Міжбюджетні трансферти</t>
  </si>
  <si>
    <t>Затверджено з урахуванням змін 
 на 2022 рік</t>
  </si>
  <si>
    <t>Виконано за 2022 рік
 (касові видатки)</t>
  </si>
  <si>
    <t>Видатки за рахунок субвенцій з державного та місцевого бюджету, всього</t>
  </si>
  <si>
    <t>Затверджено з урахуванням внесених змін (уточнений план) 
на 2022 рік</t>
  </si>
  <si>
    <t>Виконано за 2022 рік  (касові видатки)</t>
  </si>
  <si>
    <t>Питома вага  у загальному обсязі видатків</t>
  </si>
  <si>
    <t>Публічне представлення звіту про виконання  бюджету Олександрівської селищної територіальної громади  за 2022  рік  відбудеться  3 березня 2023 року о 10 годині  в сесійній залі селищної ради.</t>
  </si>
  <si>
    <t>% виконання  у 2022 році до видатків
 2021 року</t>
  </si>
  <si>
    <t xml:space="preserve">Начальник фінансового відділу                                                                Валентина Шията                                                                                          </t>
  </si>
  <si>
    <t>тис грн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</si>
</sst>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422]d\ mmmm\ yyyy&quot; р.&quot;"/>
  </numFmts>
  <fonts count="2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horizontal="justify" vertical="top" wrapText="1"/>
    </xf>
    <xf numFmtId="180" fontId="1" fillId="0" borderId="1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180" fontId="2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53" applyFont="1" applyFill="1" applyBorder="1" applyAlignment="1">
      <alignment wrapText="1"/>
      <protection/>
    </xf>
    <xf numFmtId="0" fontId="1" fillId="0" borderId="1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80" fontId="1" fillId="4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180" fontId="2" fillId="4" borderId="10" xfId="0" applyNumberFormat="1" applyFont="1" applyFill="1" applyBorder="1" applyAlignment="1">
      <alignment/>
    </xf>
    <xf numFmtId="180" fontId="2" fillId="0" borderId="1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І квартал 20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tabSelected="1" zoomScalePageLayoutView="0" workbookViewId="0" topLeftCell="A7">
      <selection activeCell="J20" sqref="J20"/>
    </sheetView>
  </sheetViews>
  <sheetFormatPr defaultColWidth="9.00390625" defaultRowHeight="12.75"/>
  <cols>
    <col min="1" max="2" width="9.125" style="18" customWidth="1"/>
    <col min="3" max="3" width="36.375" style="18" customWidth="1"/>
    <col min="4" max="4" width="15.00390625" style="18" customWidth="1"/>
    <col min="5" max="5" width="13.75390625" style="18" customWidth="1"/>
    <col min="6" max="6" width="11.875" style="18" customWidth="1"/>
    <col min="7" max="7" width="13.75390625" style="18" customWidth="1"/>
    <col min="8" max="8" width="12.125" style="18" customWidth="1"/>
    <col min="9" max="9" width="13.125" style="18" customWidth="1"/>
    <col min="10" max="16384" width="9.125" style="18" customWidth="1"/>
  </cols>
  <sheetData>
    <row r="2" spans="2:9" ht="76.5" customHeight="1">
      <c r="B2" s="17"/>
      <c r="C2" s="45" t="s">
        <v>66</v>
      </c>
      <c r="D2" s="45"/>
      <c r="E2" s="45"/>
      <c r="F2" s="45"/>
      <c r="G2" s="45"/>
      <c r="H2" s="45"/>
      <c r="I2" s="45"/>
    </row>
    <row r="3" spans="3:9" ht="15.75">
      <c r="C3" s="26"/>
      <c r="D3" s="19"/>
      <c r="H3" s="27"/>
      <c r="I3" s="27" t="s">
        <v>80</v>
      </c>
    </row>
    <row r="4" spans="3:9" ht="63.75" customHeight="1">
      <c r="C4" s="47" t="s">
        <v>3</v>
      </c>
      <c r="D4" s="48" t="s">
        <v>34</v>
      </c>
      <c r="E4" s="48" t="s">
        <v>74</v>
      </c>
      <c r="F4" s="48" t="s">
        <v>75</v>
      </c>
      <c r="G4" s="48" t="s">
        <v>67</v>
      </c>
      <c r="H4" s="48" t="s">
        <v>76</v>
      </c>
      <c r="I4" s="51" t="s">
        <v>78</v>
      </c>
    </row>
    <row r="5" spans="3:9" ht="71.25" customHeight="1">
      <c r="C5" s="47"/>
      <c r="D5" s="48"/>
      <c r="E5" s="48"/>
      <c r="F5" s="48"/>
      <c r="G5" s="48"/>
      <c r="H5" s="48"/>
      <c r="I5" s="51"/>
    </row>
    <row r="6" spans="3:9" ht="15.75">
      <c r="C6" s="36" t="s">
        <v>13</v>
      </c>
      <c r="D6" s="30">
        <v>203095.9</v>
      </c>
      <c r="E6" s="36">
        <v>213712.7</v>
      </c>
      <c r="F6" s="36">
        <v>210460.9</v>
      </c>
      <c r="G6" s="37">
        <f>(F6/E6)*100</f>
        <v>98.47842453911255</v>
      </c>
      <c r="H6" s="37">
        <f>(F6/F14)*100</f>
        <v>83.42492621170958</v>
      </c>
      <c r="I6" s="37">
        <f>(F6/D6)*100</f>
        <v>103.62636567257144</v>
      </c>
    </row>
    <row r="7" spans="3:9" ht="30.75" customHeight="1">
      <c r="C7" s="38" t="s">
        <v>14</v>
      </c>
      <c r="D7" s="30">
        <v>30.2</v>
      </c>
      <c r="E7" s="36">
        <v>50</v>
      </c>
      <c r="F7" s="36">
        <v>50</v>
      </c>
      <c r="G7" s="37">
        <f aca="true" t="shared" si="0" ref="G7:G14">(F7/E7)*100</f>
        <v>100</v>
      </c>
      <c r="H7" s="37">
        <f>(F7/F14)*100</f>
        <v>0.019819578413783647</v>
      </c>
      <c r="I7" s="37">
        <f aca="true" t="shared" si="1" ref="I7:I14">(F7/D7)*100</f>
        <v>165.56291390728478</v>
      </c>
    </row>
    <row r="8" spans="3:9" ht="15.75">
      <c r="C8" s="36" t="s">
        <v>15</v>
      </c>
      <c r="D8" s="39">
        <v>2876</v>
      </c>
      <c r="E8" s="36">
        <v>2300</v>
      </c>
      <c r="F8" s="36">
        <v>1141.4</v>
      </c>
      <c r="G8" s="37">
        <f t="shared" si="0"/>
        <v>49.62608695652174</v>
      </c>
      <c r="H8" s="37">
        <f>(F8/F14)*100</f>
        <v>0.4524413360298531</v>
      </c>
      <c r="I8" s="37">
        <f t="shared" si="1"/>
        <v>39.68706536856746</v>
      </c>
    </row>
    <row r="9" spans="3:9" ht="32.25" customHeight="1">
      <c r="C9" s="38" t="s">
        <v>16</v>
      </c>
      <c r="D9" s="30">
        <v>11530.5</v>
      </c>
      <c r="E9" s="36">
        <v>17641.1</v>
      </c>
      <c r="F9" s="36">
        <v>15540.4</v>
      </c>
      <c r="G9" s="37">
        <f t="shared" si="0"/>
        <v>88.0920124028547</v>
      </c>
      <c r="H9" s="37">
        <f>(F9/F14)*100</f>
        <v>6.160083527631268</v>
      </c>
      <c r="I9" s="37">
        <f t="shared" si="1"/>
        <v>134.77646242574042</v>
      </c>
    </row>
    <row r="10" spans="3:9" ht="36.75" customHeight="1">
      <c r="C10" s="38" t="s">
        <v>20</v>
      </c>
      <c r="D10" s="39">
        <v>14143.1</v>
      </c>
      <c r="E10" s="36">
        <v>12177.5</v>
      </c>
      <c r="F10" s="36">
        <v>12095.3</v>
      </c>
      <c r="G10" s="37">
        <f t="shared" si="0"/>
        <v>99.32498460275096</v>
      </c>
      <c r="H10" s="37">
        <f>(F10/F14)*100</f>
        <v>4.794474935764747</v>
      </c>
      <c r="I10" s="37">
        <f t="shared" si="1"/>
        <v>85.52085469239417</v>
      </c>
    </row>
    <row r="11" spans="3:9" ht="38.25" customHeight="1">
      <c r="C11" s="38" t="s">
        <v>17</v>
      </c>
      <c r="D11" s="39">
        <v>132</v>
      </c>
      <c r="E11" s="36">
        <v>975.5</v>
      </c>
      <c r="F11" s="36">
        <v>887.5</v>
      </c>
      <c r="G11" s="37">
        <f t="shared" si="0"/>
        <v>90.97898513582778</v>
      </c>
      <c r="H11" s="37">
        <f>(F11/F14)*100</f>
        <v>0.35179751684465976</v>
      </c>
      <c r="I11" s="37">
        <f t="shared" si="1"/>
        <v>672.3484848484849</v>
      </c>
    </row>
    <row r="12" spans="3:9" ht="25.5" customHeight="1">
      <c r="C12" s="38" t="s">
        <v>33</v>
      </c>
      <c r="D12" s="39">
        <v>3192.1</v>
      </c>
      <c r="E12" s="36">
        <v>4012.1</v>
      </c>
      <c r="F12" s="36">
        <v>3059.1</v>
      </c>
      <c r="G12" s="37">
        <f t="shared" si="0"/>
        <v>76.24685326886168</v>
      </c>
      <c r="H12" s="37">
        <f>(F12/F14)*100</f>
        <v>1.212601446512111</v>
      </c>
      <c r="I12" s="37">
        <f t="shared" si="1"/>
        <v>95.83346386391403</v>
      </c>
    </row>
    <row r="13" spans="3:9" ht="27" customHeight="1">
      <c r="C13" s="38" t="s">
        <v>18</v>
      </c>
      <c r="D13" s="30">
        <f>D14-D6-D7-D8-D9-D10-D11-D12</f>
        <v>10965.40000000002</v>
      </c>
      <c r="E13" s="36">
        <f>263387.2-E6-E7-E8-E9-E10-E11-E12</f>
        <v>12518.300000000001</v>
      </c>
      <c r="F13" s="36">
        <f>252275.8-F6-F7-F8-F9-F10-F11-F12</f>
        <v>9041.199999999992</v>
      </c>
      <c r="G13" s="37">
        <f t="shared" si="0"/>
        <v>72.2238642627193</v>
      </c>
      <c r="H13" s="37">
        <f>(F13/F14)*100</f>
        <v>3.583855447094011</v>
      </c>
      <c r="I13" s="37">
        <f t="shared" si="1"/>
        <v>82.45207653163565</v>
      </c>
    </row>
    <row r="14" spans="3:9" ht="27" customHeight="1">
      <c r="C14" s="40" t="s">
        <v>19</v>
      </c>
      <c r="D14" s="41">
        <v>245965.2</v>
      </c>
      <c r="E14" s="41">
        <f>E6+E7+E8+E9+E10+E11+E12+E13</f>
        <v>263387.2</v>
      </c>
      <c r="F14" s="41">
        <f>F6+F7+F8+F9+F10+F11+F12+F13</f>
        <v>252275.79999999996</v>
      </c>
      <c r="G14" s="42">
        <f t="shared" si="0"/>
        <v>95.78134396811991</v>
      </c>
      <c r="H14" s="42">
        <f>H6+H7+H8+H9+H10+H11+H12+H13</f>
        <v>100.00000000000001</v>
      </c>
      <c r="I14" s="42">
        <f t="shared" si="1"/>
        <v>102.56564749810133</v>
      </c>
    </row>
    <row r="15" spans="3:4" ht="7.5" customHeight="1">
      <c r="C15" s="19"/>
      <c r="D15" s="20"/>
    </row>
    <row r="16" spans="3:9" ht="15.75" customHeight="1">
      <c r="C16" s="49" t="s">
        <v>77</v>
      </c>
      <c r="D16" s="49"/>
      <c r="E16" s="49"/>
      <c r="F16" s="49"/>
      <c r="G16" s="49"/>
      <c r="H16" s="49"/>
      <c r="I16" s="49"/>
    </row>
    <row r="17" spans="3:9" ht="42.75" customHeight="1">
      <c r="C17" s="49"/>
      <c r="D17" s="49"/>
      <c r="E17" s="49"/>
      <c r="F17" s="49"/>
      <c r="G17" s="49"/>
      <c r="H17" s="49"/>
      <c r="I17" s="49"/>
    </row>
    <row r="18" spans="3:9" ht="23.25" customHeight="1">
      <c r="C18" s="49"/>
      <c r="D18" s="49"/>
      <c r="E18" s="49"/>
      <c r="F18" s="49"/>
      <c r="G18" s="49"/>
      <c r="H18" s="49"/>
      <c r="I18" s="49"/>
    </row>
    <row r="19" spans="3:9" ht="15.75" customHeight="1">
      <c r="C19" s="50" t="s">
        <v>65</v>
      </c>
      <c r="D19" s="50"/>
      <c r="E19" s="50"/>
      <c r="F19" s="50"/>
      <c r="G19" s="50"/>
      <c r="H19" s="50"/>
      <c r="I19" s="50"/>
    </row>
    <row r="20" spans="3:5" ht="15.75" customHeight="1">
      <c r="C20" s="46" t="s">
        <v>32</v>
      </c>
      <c r="D20" s="46"/>
      <c r="E20" s="21"/>
    </row>
    <row r="21" spans="3:4" ht="15.75">
      <c r="C21" s="19"/>
      <c r="D21" s="19"/>
    </row>
    <row r="22" spans="3:4" ht="15.75">
      <c r="C22" s="19"/>
      <c r="D22" s="19"/>
    </row>
    <row r="24" ht="15.75">
      <c r="D24" s="22"/>
    </row>
  </sheetData>
  <sheetProtection/>
  <mergeCells count="11">
    <mergeCell ref="E4:E5"/>
    <mergeCell ref="C2:I2"/>
    <mergeCell ref="C20:D20"/>
    <mergeCell ref="C4:C5"/>
    <mergeCell ref="D4:D5"/>
    <mergeCell ref="C16:I18"/>
    <mergeCell ref="C19:I19"/>
    <mergeCell ref="H4:H5"/>
    <mergeCell ref="I4:I5"/>
    <mergeCell ref="F4:F5"/>
    <mergeCell ref="G4:G5"/>
  </mergeCells>
  <printOptions/>
  <pageMargins left="0.22" right="0.25" top="0.19" bottom="0.31" header="0.2" footer="0.28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57"/>
  <sheetViews>
    <sheetView zoomScalePageLayoutView="0" workbookViewId="0" topLeftCell="A43">
      <pane xSplit="1" ySplit="3" topLeftCell="B46" activePane="bottomRight" state="frozen"/>
      <selection pane="topLeft" activeCell="A43" sqref="A43"/>
      <selection pane="topRight" activeCell="B43" sqref="B43"/>
      <selection pane="bottomLeft" activeCell="A48" sqref="A48"/>
      <selection pane="bottomRight" activeCell="A44" sqref="A44"/>
    </sheetView>
  </sheetViews>
  <sheetFormatPr defaultColWidth="9.00390625" defaultRowHeight="12.75"/>
  <cols>
    <col min="1" max="1" width="81.00390625" style="5" customWidth="1"/>
    <col min="2" max="2" width="16.375" style="5" customWidth="1"/>
    <col min="3" max="3" width="15.375" style="5" customWidth="1"/>
    <col min="4" max="4" width="12.125" style="5" customWidth="1"/>
    <col min="5" max="5" width="12.25390625" style="5" customWidth="1"/>
    <col min="6" max="6" width="12.625" style="5" customWidth="1"/>
    <col min="7" max="16384" width="9.125" style="5" customWidth="1"/>
  </cols>
  <sheetData>
    <row r="2" spans="1:2" ht="18.75">
      <c r="A2" s="53" t="s">
        <v>35</v>
      </c>
      <c r="B2" s="53"/>
    </row>
    <row r="3" spans="1:2" ht="108.75" customHeight="1">
      <c r="A3" s="56" t="s">
        <v>64</v>
      </c>
      <c r="B3" s="57"/>
    </row>
    <row r="4" spans="1:2" ht="75" customHeight="1">
      <c r="A4" s="57"/>
      <c r="B4" s="57"/>
    </row>
    <row r="5" spans="1:2" ht="23.25" customHeight="1" hidden="1">
      <c r="A5" s="57"/>
      <c r="B5" s="57"/>
    </row>
    <row r="6" spans="1:2" ht="23.25" customHeight="1">
      <c r="A6" s="13"/>
      <c r="B6" s="13"/>
    </row>
    <row r="7" spans="1:2" ht="66.75" customHeight="1">
      <c r="A7" s="24" t="s">
        <v>22</v>
      </c>
      <c r="B7" s="25" t="s">
        <v>37</v>
      </c>
    </row>
    <row r="8" spans="1:2" ht="15.75">
      <c r="A8" s="4" t="s">
        <v>26</v>
      </c>
      <c r="B8" s="6">
        <v>156664.1</v>
      </c>
    </row>
    <row r="9" spans="1:2" ht="15.75">
      <c r="A9" s="7" t="s">
        <v>1</v>
      </c>
      <c r="B9" s="8"/>
    </row>
    <row r="10" spans="1:2" ht="15.75">
      <c r="A10" s="3" t="s">
        <v>23</v>
      </c>
      <c r="B10" s="8">
        <v>156664.1</v>
      </c>
    </row>
    <row r="11" spans="1:2" ht="15.75">
      <c r="A11" s="7" t="s">
        <v>24</v>
      </c>
      <c r="B11" s="8"/>
    </row>
    <row r="12" spans="1:2" ht="15.75">
      <c r="A12" s="3" t="s">
        <v>31</v>
      </c>
      <c r="B12" s="8">
        <v>97851.6</v>
      </c>
    </row>
    <row r="13" spans="1:2" ht="15.75">
      <c r="A13" s="4" t="s">
        <v>27</v>
      </c>
      <c r="B13" s="6">
        <v>94145.6</v>
      </c>
    </row>
    <row r="14" spans="1:2" ht="15.75">
      <c r="A14" s="3" t="s">
        <v>1</v>
      </c>
      <c r="B14" s="8"/>
    </row>
    <row r="15" spans="1:2" ht="15.75">
      <c r="A15" s="3" t="s">
        <v>25</v>
      </c>
      <c r="B15" s="8">
        <v>87790.6</v>
      </c>
    </row>
    <row r="16" spans="1:2" ht="31.5">
      <c r="A16" s="3" t="s">
        <v>52</v>
      </c>
      <c r="B16" s="8">
        <v>720</v>
      </c>
    </row>
    <row r="17" spans="1:2" ht="31.5">
      <c r="A17" s="3" t="s">
        <v>53</v>
      </c>
      <c r="B17" s="8">
        <v>5635</v>
      </c>
    </row>
    <row r="18" spans="1:2" ht="15.75">
      <c r="A18" s="4" t="s">
        <v>60</v>
      </c>
      <c r="B18" s="6">
        <v>2001.6</v>
      </c>
    </row>
    <row r="19" spans="1:2" ht="47.25">
      <c r="A19" s="3" t="s">
        <v>61</v>
      </c>
      <c r="B19" s="8">
        <v>2001.6</v>
      </c>
    </row>
    <row r="20" spans="1:2" ht="15.75">
      <c r="A20" s="4" t="s">
        <v>28</v>
      </c>
      <c r="B20" s="6">
        <f>B22+B23+B24+B25+B26</f>
        <v>4087.0999999999995</v>
      </c>
    </row>
    <row r="21" spans="1:2" ht="15.75">
      <c r="A21" s="3" t="s">
        <v>1</v>
      </c>
      <c r="B21" s="8"/>
    </row>
    <row r="22" spans="1:2" ht="78.75">
      <c r="A22" s="3" t="s">
        <v>54</v>
      </c>
      <c r="B22" s="8">
        <v>1531.3</v>
      </c>
    </row>
    <row r="23" spans="1:2" ht="31.5">
      <c r="A23" s="3" t="s">
        <v>55</v>
      </c>
      <c r="B23" s="8">
        <v>606.1</v>
      </c>
    </row>
    <row r="24" spans="1:2" ht="47.25">
      <c r="A24" s="1" t="s">
        <v>56</v>
      </c>
      <c r="B24" s="8">
        <v>701.8</v>
      </c>
    </row>
    <row r="25" spans="1:2" ht="47.25">
      <c r="A25" s="3" t="s">
        <v>57</v>
      </c>
      <c r="B25" s="8">
        <v>456.7</v>
      </c>
    </row>
    <row r="26" spans="1:2" ht="47.25">
      <c r="A26" s="3" t="s">
        <v>58</v>
      </c>
      <c r="B26" s="8">
        <v>791.2</v>
      </c>
    </row>
    <row r="27" spans="1:2" ht="31.5">
      <c r="A27" s="4" t="s">
        <v>59</v>
      </c>
      <c r="B27" s="6">
        <f>B20+B18+B13+B8</f>
        <v>256898.40000000002</v>
      </c>
    </row>
    <row r="28" spans="1:2" ht="15.75">
      <c r="A28" s="3" t="s">
        <v>29</v>
      </c>
      <c r="B28" s="6">
        <v>4107.3</v>
      </c>
    </row>
    <row r="29" spans="1:2" ht="15.75">
      <c r="A29" s="7" t="s">
        <v>1</v>
      </c>
      <c r="B29" s="8"/>
    </row>
    <row r="30" spans="1:2" ht="15.75">
      <c r="A30" s="3" t="s">
        <v>30</v>
      </c>
      <c r="B30" s="8">
        <v>3593.3</v>
      </c>
    </row>
    <row r="31" spans="1:2" ht="15.75">
      <c r="A31" s="4" t="s">
        <v>27</v>
      </c>
      <c r="B31" s="6">
        <v>1800</v>
      </c>
    </row>
    <row r="32" spans="1:2" ht="15.75">
      <c r="A32" s="3" t="s">
        <v>1</v>
      </c>
      <c r="B32" s="8"/>
    </row>
    <row r="33" spans="1:2" ht="31.5">
      <c r="A33" s="1" t="s">
        <v>62</v>
      </c>
      <c r="B33" s="8">
        <v>1800</v>
      </c>
    </row>
    <row r="34" spans="1:2" ht="15.75" hidden="1">
      <c r="A34" s="3"/>
      <c r="B34" s="8"/>
    </row>
    <row r="35" spans="1:2" ht="15.75">
      <c r="A35" s="4" t="s">
        <v>38</v>
      </c>
      <c r="B35" s="6">
        <f>B31+B28</f>
        <v>5907.3</v>
      </c>
    </row>
    <row r="36" spans="1:2" ht="18.75">
      <c r="A36" s="23" t="s">
        <v>0</v>
      </c>
      <c r="B36" s="6">
        <f>B27+B35</f>
        <v>262805.7</v>
      </c>
    </row>
    <row r="37" spans="1:2" ht="15.75" hidden="1">
      <c r="A37" s="2"/>
      <c r="B37" s="9"/>
    </row>
    <row r="38" spans="1:2" ht="15.75" hidden="1">
      <c r="A38" s="10"/>
      <c r="B38" s="10"/>
    </row>
    <row r="39" spans="1:2" ht="15.75" hidden="1">
      <c r="A39" s="10"/>
      <c r="B39" s="10"/>
    </row>
    <row r="40" spans="1:2" ht="15.75">
      <c r="A40" s="54" t="s">
        <v>3</v>
      </c>
      <c r="B40" s="54"/>
    </row>
    <row r="41" spans="1:2" ht="50.25" customHeight="1">
      <c r="A41" s="55" t="s">
        <v>68</v>
      </c>
      <c r="B41" s="55"/>
    </row>
    <row r="42" spans="1:2" ht="29.25" customHeight="1" hidden="1">
      <c r="A42" s="14"/>
      <c r="B42" s="14"/>
    </row>
    <row r="43" spans="1:6" ht="31.5" customHeight="1">
      <c r="A43" s="49" t="s">
        <v>69</v>
      </c>
      <c r="B43" s="49"/>
      <c r="C43" s="49"/>
      <c r="D43" s="49"/>
      <c r="E43" s="49"/>
      <c r="F43" s="49"/>
    </row>
    <row r="44" spans="1:6" ht="29.25" customHeight="1">
      <c r="A44" s="15"/>
      <c r="B44" s="16"/>
      <c r="F44" s="5" t="s">
        <v>80</v>
      </c>
    </row>
    <row r="45" spans="1:6" ht="99" customHeight="1">
      <c r="A45" s="24" t="s">
        <v>3</v>
      </c>
      <c r="B45" s="11" t="s">
        <v>36</v>
      </c>
      <c r="C45" s="11" t="s">
        <v>71</v>
      </c>
      <c r="D45" s="11" t="s">
        <v>72</v>
      </c>
      <c r="E45" s="25" t="s">
        <v>67</v>
      </c>
      <c r="F45" s="25" t="s">
        <v>78</v>
      </c>
    </row>
    <row r="46" spans="1:6" ht="15.75">
      <c r="A46" s="28" t="s">
        <v>46</v>
      </c>
      <c r="B46" s="29">
        <f>B47+B48+B49+B50+B51+B52+B53+B54+B55+B56</f>
        <v>157855.19999999998</v>
      </c>
      <c r="C46" s="29">
        <f>SUM(C47:C56)</f>
        <v>178777.19999999998</v>
      </c>
      <c r="D46" s="29">
        <f>D47+D48+D49+D50+D51+D52+D53+D54+D55+D56</f>
        <v>167819.50000000003</v>
      </c>
      <c r="E46" s="29">
        <f>(D46/C46)*100</f>
        <v>93.8707508563732</v>
      </c>
      <c r="F46" s="44">
        <f>(D46/B46)*100</f>
        <v>106.3123039342385</v>
      </c>
    </row>
    <row r="47" spans="1:6" ht="15.75">
      <c r="A47" s="31" t="s">
        <v>4</v>
      </c>
      <c r="B47" s="30">
        <v>32429.4</v>
      </c>
      <c r="C47" s="32">
        <v>35426.5</v>
      </c>
      <c r="D47" s="32">
        <v>34000.5</v>
      </c>
      <c r="E47" s="30">
        <f aca="true" t="shared" si="0" ref="E47:E70">(D47/C47)*100</f>
        <v>95.97476465357853</v>
      </c>
      <c r="F47" s="43">
        <f>(D47/B47)*100</f>
        <v>104.84467797739087</v>
      </c>
    </row>
    <row r="48" spans="1:6" ht="15.75">
      <c r="A48" s="31" t="s">
        <v>47</v>
      </c>
      <c r="B48" s="30">
        <v>77029.2</v>
      </c>
      <c r="C48" s="32">
        <f>174264.8-(C59+C60+C61+C62)</f>
        <v>89654.79999999999</v>
      </c>
      <c r="D48" s="32">
        <f>168536.8-(D59+D60+D61+D62)</f>
        <v>84080.49999999999</v>
      </c>
      <c r="E48" s="30">
        <f t="shared" si="0"/>
        <v>93.78248571186371</v>
      </c>
      <c r="F48" s="43">
        <f>(D48/B48)*100</f>
        <v>109.15406105736525</v>
      </c>
    </row>
    <row r="49" spans="1:6" ht="15.75">
      <c r="A49" s="31" t="s">
        <v>5</v>
      </c>
      <c r="B49" s="30">
        <f>11681.4-791.2</f>
        <v>10890.199999999999</v>
      </c>
      <c r="C49" s="32">
        <v>11792.5</v>
      </c>
      <c r="D49" s="32">
        <v>11720.3</v>
      </c>
      <c r="E49" s="30">
        <f t="shared" si="0"/>
        <v>99.3877464490142</v>
      </c>
      <c r="F49" s="43">
        <f>(D49/B49)*100</f>
        <v>107.62244954178988</v>
      </c>
    </row>
    <row r="50" spans="1:6" ht="18" customHeight="1">
      <c r="A50" s="31" t="s">
        <v>6</v>
      </c>
      <c r="B50" s="30">
        <v>11423.3</v>
      </c>
      <c r="C50" s="32">
        <v>13243.3</v>
      </c>
      <c r="D50" s="32">
        <v>12279.7</v>
      </c>
      <c r="E50" s="30">
        <f t="shared" si="0"/>
        <v>92.7238679181171</v>
      </c>
      <c r="F50" s="43">
        <f>(D50/B50)*100</f>
        <v>107.49695797186453</v>
      </c>
    </row>
    <row r="51" spans="1:6" ht="15.75">
      <c r="A51" s="31" t="s">
        <v>7</v>
      </c>
      <c r="B51" s="30">
        <v>11839.8</v>
      </c>
      <c r="C51" s="32">
        <v>12954.2</v>
      </c>
      <c r="D51" s="32">
        <v>12731</v>
      </c>
      <c r="E51" s="30">
        <f t="shared" si="0"/>
        <v>98.27700668509054</v>
      </c>
      <c r="F51" s="43">
        <f aca="true" t="shared" si="1" ref="F51:F73">(D51/B51)*100</f>
        <v>107.52715417490163</v>
      </c>
    </row>
    <row r="52" spans="1:6" ht="18" customHeight="1">
      <c r="A52" s="31" t="s">
        <v>8</v>
      </c>
      <c r="B52" s="30">
        <v>5037.2</v>
      </c>
      <c r="C52" s="32">
        <v>5280.9</v>
      </c>
      <c r="D52" s="32">
        <v>5107.7</v>
      </c>
      <c r="E52" s="30">
        <f t="shared" si="0"/>
        <v>96.72025601696681</v>
      </c>
      <c r="F52" s="43">
        <f t="shared" si="1"/>
        <v>101.39958707218295</v>
      </c>
    </row>
    <row r="53" spans="1:6" ht="21.75" customHeight="1">
      <c r="A53" s="31" t="s">
        <v>39</v>
      </c>
      <c r="B53" s="30">
        <v>3312.4</v>
      </c>
      <c r="C53" s="32">
        <v>4346.6</v>
      </c>
      <c r="D53" s="32">
        <v>4123.7</v>
      </c>
      <c r="E53" s="30">
        <f t="shared" si="0"/>
        <v>94.8718538627893</v>
      </c>
      <c r="F53" s="43">
        <f t="shared" si="1"/>
        <v>124.49281487743025</v>
      </c>
    </row>
    <row r="54" spans="1:6" ht="15.75">
      <c r="A54" s="31" t="s">
        <v>40</v>
      </c>
      <c r="B54" s="30">
        <v>4991.4</v>
      </c>
      <c r="C54" s="32">
        <v>3668</v>
      </c>
      <c r="D54" s="32">
        <v>1681.6</v>
      </c>
      <c r="E54" s="30">
        <f t="shared" si="0"/>
        <v>45.84514721919302</v>
      </c>
      <c r="F54" s="43">
        <f t="shared" si="1"/>
        <v>33.68994670833834</v>
      </c>
    </row>
    <row r="55" spans="1:6" ht="15.75">
      <c r="A55" s="31" t="s">
        <v>41</v>
      </c>
      <c r="B55" s="30">
        <v>770.3</v>
      </c>
      <c r="C55" s="32">
        <v>1434.9</v>
      </c>
      <c r="D55" s="32">
        <v>1207</v>
      </c>
      <c r="E55" s="30">
        <f t="shared" si="0"/>
        <v>84.11736009478011</v>
      </c>
      <c r="F55" s="43">
        <f t="shared" si="1"/>
        <v>156.69219784499546</v>
      </c>
    </row>
    <row r="56" spans="1:6" ht="18" customHeight="1">
      <c r="A56" s="31" t="s">
        <v>70</v>
      </c>
      <c r="B56" s="33">
        <v>132</v>
      </c>
      <c r="C56" s="32">
        <v>975.5</v>
      </c>
      <c r="D56" s="32">
        <v>887.5</v>
      </c>
      <c r="E56" s="30">
        <f t="shared" si="0"/>
        <v>90.97898513582778</v>
      </c>
      <c r="F56" s="43">
        <f t="shared" si="1"/>
        <v>672.3484848484849</v>
      </c>
    </row>
    <row r="57" spans="1:6" ht="29.25" customHeight="1">
      <c r="A57" s="28" t="s">
        <v>73</v>
      </c>
      <c r="B57" s="29">
        <f>B59+B60+B61+B62+B63+B64+B65</f>
        <v>88110</v>
      </c>
      <c r="C57" s="29">
        <f>C59+C60+C61+C62+C63+C64+C65</f>
        <v>84610</v>
      </c>
      <c r="D57" s="29">
        <f>D59+D60+D61+D62+D63+D64+D65</f>
        <v>84456.3</v>
      </c>
      <c r="E57" s="29">
        <f t="shared" si="0"/>
        <v>99.81834298546272</v>
      </c>
      <c r="F57" s="44">
        <f t="shared" si="1"/>
        <v>95.85325161729656</v>
      </c>
    </row>
    <row r="58" spans="1:6" ht="15.75" customHeight="1">
      <c r="A58" s="31" t="s">
        <v>1</v>
      </c>
      <c r="B58" s="30"/>
      <c r="C58" s="32"/>
      <c r="D58" s="32"/>
      <c r="E58" s="30"/>
      <c r="F58" s="43"/>
    </row>
    <row r="59" spans="1:6" ht="31.5" customHeight="1">
      <c r="A59" s="34" t="s">
        <v>49</v>
      </c>
      <c r="B59" s="30">
        <v>83425.8</v>
      </c>
      <c r="C59" s="32">
        <v>82949</v>
      </c>
      <c r="D59" s="32">
        <v>82949</v>
      </c>
      <c r="E59" s="30">
        <f t="shared" si="0"/>
        <v>100</v>
      </c>
      <c r="F59" s="43">
        <f t="shared" si="1"/>
        <v>99.42847416506643</v>
      </c>
    </row>
    <row r="60" spans="1:6" ht="31.5" customHeight="1">
      <c r="A60" s="34" t="s">
        <v>42</v>
      </c>
      <c r="B60" s="30">
        <v>606.2</v>
      </c>
      <c r="C60" s="32">
        <v>1029.3</v>
      </c>
      <c r="D60" s="32">
        <v>1029.3</v>
      </c>
      <c r="E60" s="30">
        <f t="shared" si="0"/>
        <v>100</v>
      </c>
      <c r="F60" s="43">
        <f t="shared" si="1"/>
        <v>169.79544704717912</v>
      </c>
    </row>
    <row r="61" spans="1:6" ht="31.5" customHeight="1">
      <c r="A61" s="34" t="s">
        <v>44</v>
      </c>
      <c r="B61" s="30">
        <v>268.7</v>
      </c>
      <c r="C61" s="32">
        <v>14.2</v>
      </c>
      <c r="D61" s="32">
        <v>14.2</v>
      </c>
      <c r="E61" s="30">
        <f t="shared" si="0"/>
        <v>100</v>
      </c>
      <c r="F61" s="43">
        <f t="shared" si="1"/>
        <v>5.284704131001117</v>
      </c>
    </row>
    <row r="62" spans="1:6" ht="31.5" customHeight="1">
      <c r="A62" s="34" t="s">
        <v>50</v>
      </c>
      <c r="B62" s="30">
        <v>701.8</v>
      </c>
      <c r="C62" s="32">
        <v>617.5</v>
      </c>
      <c r="D62" s="32">
        <v>463.8</v>
      </c>
      <c r="E62" s="30">
        <f t="shared" si="0"/>
        <v>75.10931174089069</v>
      </c>
      <c r="F62" s="43">
        <f t="shared" si="1"/>
        <v>66.08720433171844</v>
      </c>
    </row>
    <row r="63" spans="1:6" ht="31.5" customHeight="1">
      <c r="A63" s="35" t="s">
        <v>43</v>
      </c>
      <c r="B63" s="30">
        <v>314.7</v>
      </c>
      <c r="C63" s="32">
        <v>0</v>
      </c>
      <c r="D63" s="32">
        <v>0</v>
      </c>
      <c r="E63" s="30">
        <v>0</v>
      </c>
      <c r="F63" s="43">
        <f t="shared" si="1"/>
        <v>0</v>
      </c>
    </row>
    <row r="64" spans="1:6" ht="46.5" customHeight="1">
      <c r="A64" s="35" t="s">
        <v>45</v>
      </c>
      <c r="B64" s="30">
        <v>2001.6</v>
      </c>
      <c r="C64" s="32">
        <v>0</v>
      </c>
      <c r="D64" s="32">
        <v>0</v>
      </c>
      <c r="E64" s="30">
        <v>0</v>
      </c>
      <c r="F64" s="43">
        <f t="shared" si="1"/>
        <v>0</v>
      </c>
    </row>
    <row r="65" spans="1:6" ht="31.5" customHeight="1">
      <c r="A65" s="35" t="s">
        <v>48</v>
      </c>
      <c r="B65" s="30">
        <v>791.2</v>
      </c>
      <c r="C65" s="32">
        <v>0</v>
      </c>
      <c r="D65" s="32">
        <v>0</v>
      </c>
      <c r="E65" s="30">
        <v>0</v>
      </c>
      <c r="F65" s="43">
        <f t="shared" si="1"/>
        <v>0</v>
      </c>
    </row>
    <row r="66" spans="1:6" ht="20.25" customHeight="1">
      <c r="A66" s="28" t="s">
        <v>2</v>
      </c>
      <c r="B66" s="29">
        <f>B57+B46</f>
        <v>245965.19999999998</v>
      </c>
      <c r="C66" s="29">
        <f>C57+C46</f>
        <v>263387.19999999995</v>
      </c>
      <c r="D66" s="29">
        <f>D57+D46</f>
        <v>252275.80000000005</v>
      </c>
      <c r="E66" s="29">
        <f t="shared" si="0"/>
        <v>95.78134396811997</v>
      </c>
      <c r="F66" s="44">
        <f t="shared" si="1"/>
        <v>102.56564749810137</v>
      </c>
    </row>
    <row r="67" spans="1:6" ht="26.25" customHeight="1">
      <c r="A67" s="28" t="s">
        <v>51</v>
      </c>
      <c r="B67" s="29">
        <f>(B68+B69+B70)-B71</f>
        <v>13559</v>
      </c>
      <c r="C67" s="29">
        <f>(C68+C69+C70)-C71</f>
        <v>11566.2</v>
      </c>
      <c r="D67" s="29">
        <f>(D68+D69+D70)-D71</f>
        <v>7764.6</v>
      </c>
      <c r="E67" s="29">
        <f t="shared" si="0"/>
        <v>67.13181511646002</v>
      </c>
      <c r="F67" s="44">
        <f t="shared" si="1"/>
        <v>57.26528505051996</v>
      </c>
    </row>
    <row r="68" spans="1:6" ht="37.5" customHeight="1">
      <c r="A68" s="31" t="s">
        <v>9</v>
      </c>
      <c r="B68" s="30">
        <v>2050</v>
      </c>
      <c r="C68" s="32">
        <v>1506.5</v>
      </c>
      <c r="D68" s="32">
        <v>1260.4</v>
      </c>
      <c r="E68" s="30">
        <f t="shared" si="0"/>
        <v>83.66412213740459</v>
      </c>
      <c r="F68" s="43">
        <f t="shared" si="1"/>
        <v>61.482926829268294</v>
      </c>
    </row>
    <row r="69" spans="1:6" ht="36.75" customHeight="1">
      <c r="A69" s="31" t="s">
        <v>10</v>
      </c>
      <c r="B69" s="30">
        <v>1327.4</v>
      </c>
      <c r="C69" s="32">
        <v>4515.6</v>
      </c>
      <c r="D69" s="32">
        <v>4513.3</v>
      </c>
      <c r="E69" s="30">
        <f t="shared" si="0"/>
        <v>99.9490654619541</v>
      </c>
      <c r="F69" s="43">
        <f t="shared" si="1"/>
        <v>340.01054693385566</v>
      </c>
    </row>
    <row r="70" spans="1:6" ht="37.5" customHeight="1">
      <c r="A70" s="31" t="s">
        <v>21</v>
      </c>
      <c r="B70" s="30">
        <v>12683.5</v>
      </c>
      <c r="C70" s="32">
        <v>5544.1</v>
      </c>
      <c r="D70" s="32">
        <v>1990.9</v>
      </c>
      <c r="E70" s="30">
        <f t="shared" si="0"/>
        <v>35.91024692916795</v>
      </c>
      <c r="F70" s="43">
        <f t="shared" si="1"/>
        <v>15.69677139590807</v>
      </c>
    </row>
    <row r="71" spans="1:6" ht="20.25" customHeight="1">
      <c r="A71" s="34" t="s">
        <v>63</v>
      </c>
      <c r="B71" s="30">
        <v>2501.9</v>
      </c>
      <c r="C71" s="32">
        <v>0</v>
      </c>
      <c r="D71" s="32">
        <v>0</v>
      </c>
      <c r="E71" s="30">
        <v>0</v>
      </c>
      <c r="F71" s="43">
        <f t="shared" si="1"/>
        <v>0</v>
      </c>
    </row>
    <row r="72" spans="1:6" ht="15.75">
      <c r="A72" s="28" t="s">
        <v>11</v>
      </c>
      <c r="B72" s="29">
        <f>B67+B71</f>
        <v>16060.9</v>
      </c>
      <c r="C72" s="29">
        <f>C67</f>
        <v>11566.2</v>
      </c>
      <c r="D72" s="29">
        <f>D67</f>
        <v>7764.6</v>
      </c>
      <c r="E72" s="29">
        <f>(D72/C72)*100</f>
        <v>67.13181511646002</v>
      </c>
      <c r="F72" s="44">
        <f t="shared" si="1"/>
        <v>48.34473784159045</v>
      </c>
    </row>
    <row r="73" spans="1:6" ht="27.75" customHeight="1">
      <c r="A73" s="28" t="s">
        <v>12</v>
      </c>
      <c r="B73" s="29">
        <f>B66+B72</f>
        <v>262026.09999999998</v>
      </c>
      <c r="C73" s="29">
        <f>C72+C66</f>
        <v>274953.39999999997</v>
      </c>
      <c r="D73" s="29">
        <f>D72+D66</f>
        <v>260040.40000000005</v>
      </c>
      <c r="E73" s="29">
        <f>(D73/C73)*100</f>
        <v>94.57617181675153</v>
      </c>
      <c r="F73" s="44">
        <f t="shared" si="1"/>
        <v>99.24217472992197</v>
      </c>
    </row>
    <row r="74" spans="1:2" ht="15.75">
      <c r="A74" s="9"/>
      <c r="B74" s="9"/>
    </row>
    <row r="75" spans="1:2" ht="15.75">
      <c r="A75" s="52" t="s">
        <v>79</v>
      </c>
      <c r="B75" s="52"/>
    </row>
    <row r="76" spans="1:2" ht="15.75">
      <c r="A76" s="12"/>
      <c r="B76" s="12"/>
    </row>
    <row r="77" spans="1:2" ht="15.75">
      <c r="A77" s="12"/>
      <c r="B77" s="12"/>
    </row>
    <row r="78" spans="1:2" ht="15.75">
      <c r="A78" s="12"/>
      <c r="B78" s="12"/>
    </row>
    <row r="79" spans="1:2" ht="15.75">
      <c r="A79" s="12"/>
      <c r="B79" s="12"/>
    </row>
    <row r="80" spans="1:2" ht="15.75">
      <c r="A80" s="12"/>
      <c r="B80" s="12"/>
    </row>
    <row r="81" spans="1:2" ht="15.75">
      <c r="A81" s="12"/>
      <c r="B81" s="12"/>
    </row>
    <row r="82" spans="1:2" ht="15.75">
      <c r="A82" s="12"/>
      <c r="B82" s="12"/>
    </row>
    <row r="83" spans="1:2" ht="15.75">
      <c r="A83" s="12"/>
      <c r="B83" s="12"/>
    </row>
    <row r="84" spans="1:2" ht="15.75">
      <c r="A84" s="12"/>
      <c r="B84" s="12"/>
    </row>
    <row r="85" spans="1:2" ht="15.75">
      <c r="A85" s="12"/>
      <c r="B85" s="12"/>
    </row>
    <row r="86" spans="1:2" ht="15.75">
      <c r="A86" s="12"/>
      <c r="B86" s="12"/>
    </row>
    <row r="87" spans="1:2" ht="15.75">
      <c r="A87" s="12"/>
      <c r="B87" s="12"/>
    </row>
    <row r="88" spans="1:2" ht="15.75">
      <c r="A88" s="12"/>
      <c r="B88" s="12"/>
    </row>
    <row r="89" spans="1:2" ht="15.75">
      <c r="A89" s="12"/>
      <c r="B89" s="12"/>
    </row>
    <row r="90" spans="1:2" ht="15.75">
      <c r="A90" s="12"/>
      <c r="B90" s="12"/>
    </row>
    <row r="91" spans="1:2" ht="15.75">
      <c r="A91" s="12"/>
      <c r="B91" s="12"/>
    </row>
    <row r="92" spans="1:2" ht="15.75">
      <c r="A92" s="12"/>
      <c r="B92" s="12"/>
    </row>
    <row r="93" spans="1:2" ht="15.75">
      <c r="A93" s="12"/>
      <c r="B93" s="12"/>
    </row>
    <row r="94" spans="1:2" ht="15.75">
      <c r="A94" s="12"/>
      <c r="B94" s="12"/>
    </row>
    <row r="95" spans="1:2" ht="15.75">
      <c r="A95" s="12"/>
      <c r="B95" s="12"/>
    </row>
    <row r="96" spans="1:2" ht="15.75">
      <c r="A96" s="12"/>
      <c r="B96" s="12"/>
    </row>
    <row r="97" spans="1:2" ht="15.75">
      <c r="A97" s="12"/>
      <c r="B97" s="12"/>
    </row>
    <row r="98" spans="1:2" ht="15.75">
      <c r="A98" s="12"/>
      <c r="B98" s="12"/>
    </row>
    <row r="99" spans="1:2" ht="15.75">
      <c r="A99" s="12"/>
      <c r="B99" s="12"/>
    </row>
    <row r="100" spans="1:2" ht="15.75">
      <c r="A100" s="12"/>
      <c r="B100" s="12"/>
    </row>
    <row r="101" spans="1:2" ht="15.75">
      <c r="A101" s="12"/>
      <c r="B101" s="12"/>
    </row>
    <row r="102" spans="1:2" ht="15.75">
      <c r="A102" s="12"/>
      <c r="B102" s="12"/>
    </row>
    <row r="103" spans="1:2" ht="15.75">
      <c r="A103" s="12"/>
      <c r="B103" s="12"/>
    </row>
    <row r="104" spans="1:2" ht="15.75">
      <c r="A104" s="12"/>
      <c r="B104" s="12"/>
    </row>
    <row r="105" spans="1:2" ht="15.75">
      <c r="A105" s="12"/>
      <c r="B105" s="12"/>
    </row>
    <row r="106" spans="1:2" ht="15.75">
      <c r="A106" s="12"/>
      <c r="B106" s="12"/>
    </row>
    <row r="107" spans="1:2" ht="15.75">
      <c r="A107" s="12"/>
      <c r="B107" s="12"/>
    </row>
    <row r="108" spans="1:2" ht="15.75">
      <c r="A108" s="12"/>
      <c r="B108" s="12"/>
    </row>
    <row r="109" spans="1:2" ht="15.75">
      <c r="A109" s="12"/>
      <c r="B109" s="12"/>
    </row>
    <row r="110" spans="1:2" ht="15.75">
      <c r="A110" s="12"/>
      <c r="B110" s="12"/>
    </row>
    <row r="111" spans="1:2" ht="15.75">
      <c r="A111" s="12"/>
      <c r="B111" s="12"/>
    </row>
    <row r="112" spans="1:2" ht="15.75">
      <c r="A112" s="12"/>
      <c r="B112" s="12"/>
    </row>
    <row r="113" spans="1:2" ht="15.75">
      <c r="A113" s="12"/>
      <c r="B113" s="12"/>
    </row>
    <row r="114" spans="1:2" ht="15.75">
      <c r="A114" s="12"/>
      <c r="B114" s="12"/>
    </row>
    <row r="115" spans="1:2" ht="15.75">
      <c r="A115" s="12"/>
      <c r="B115" s="12"/>
    </row>
    <row r="116" spans="1:2" ht="15.75">
      <c r="A116" s="12"/>
      <c r="B116" s="12"/>
    </row>
    <row r="117" spans="1:2" ht="15.75">
      <c r="A117" s="12"/>
      <c r="B117" s="12"/>
    </row>
    <row r="118" spans="1:2" ht="15.75">
      <c r="A118" s="12"/>
      <c r="B118" s="12"/>
    </row>
    <row r="119" spans="1:2" ht="15.75">
      <c r="A119" s="12"/>
      <c r="B119" s="12"/>
    </row>
    <row r="120" spans="1:2" ht="15.75">
      <c r="A120" s="12"/>
      <c r="B120" s="12"/>
    </row>
    <row r="121" spans="1:2" ht="15.75">
      <c r="A121" s="12"/>
      <c r="B121" s="12"/>
    </row>
    <row r="122" spans="1:2" ht="15.75">
      <c r="A122" s="12"/>
      <c r="B122" s="12"/>
    </row>
    <row r="123" spans="1:2" ht="15.75">
      <c r="A123" s="12"/>
      <c r="B123" s="12"/>
    </row>
    <row r="124" spans="1:2" ht="15.75">
      <c r="A124" s="12"/>
      <c r="B124" s="12"/>
    </row>
    <row r="125" spans="1:2" ht="15.75">
      <c r="A125" s="12"/>
      <c r="B125" s="12"/>
    </row>
    <row r="126" spans="1:2" ht="15.75">
      <c r="A126" s="12"/>
      <c r="B126" s="12"/>
    </row>
    <row r="127" spans="1:2" ht="15.75">
      <c r="A127" s="12"/>
      <c r="B127" s="12"/>
    </row>
    <row r="128" spans="1:2" ht="15.75">
      <c r="A128" s="12"/>
      <c r="B128" s="12"/>
    </row>
    <row r="129" spans="1:2" ht="15.75">
      <c r="A129" s="12"/>
      <c r="B129" s="12"/>
    </row>
    <row r="130" spans="1:2" ht="15.75">
      <c r="A130" s="12"/>
      <c r="B130" s="12"/>
    </row>
    <row r="131" spans="1:2" ht="15.75">
      <c r="A131" s="12"/>
      <c r="B131" s="12"/>
    </row>
    <row r="132" spans="1:2" ht="15.75">
      <c r="A132" s="12"/>
      <c r="B132" s="12"/>
    </row>
    <row r="133" spans="1:2" ht="15.75">
      <c r="A133" s="12"/>
      <c r="B133" s="12"/>
    </row>
    <row r="134" spans="1:2" ht="15.75">
      <c r="A134" s="12"/>
      <c r="B134" s="12"/>
    </row>
    <row r="135" spans="1:2" ht="15.75">
      <c r="A135" s="12"/>
      <c r="B135" s="12"/>
    </row>
    <row r="136" spans="1:2" ht="15.75">
      <c r="A136" s="12"/>
      <c r="B136" s="12"/>
    </row>
    <row r="137" spans="1:2" ht="15.75">
      <c r="A137" s="12"/>
      <c r="B137" s="12"/>
    </row>
    <row r="138" spans="1:2" ht="15.75">
      <c r="A138" s="12"/>
      <c r="B138" s="12"/>
    </row>
    <row r="139" spans="1:2" ht="15.75">
      <c r="A139" s="12"/>
      <c r="B139" s="12"/>
    </row>
    <row r="140" spans="1:2" ht="15.75">
      <c r="A140" s="12"/>
      <c r="B140" s="12"/>
    </row>
    <row r="141" spans="1:2" ht="15.75">
      <c r="A141" s="12"/>
      <c r="B141" s="12"/>
    </row>
    <row r="142" spans="1:2" ht="15.75">
      <c r="A142" s="12"/>
      <c r="B142" s="12"/>
    </row>
    <row r="143" spans="1:2" ht="15.75">
      <c r="A143" s="12"/>
      <c r="B143" s="12"/>
    </row>
    <row r="144" spans="1:2" ht="15.75">
      <c r="A144" s="12"/>
      <c r="B144" s="12"/>
    </row>
    <row r="145" spans="1:2" ht="15.75">
      <c r="A145" s="12"/>
      <c r="B145" s="12"/>
    </row>
    <row r="146" spans="1:2" ht="15.75">
      <c r="A146" s="12"/>
      <c r="B146" s="12"/>
    </row>
    <row r="147" spans="1:2" ht="15.75">
      <c r="A147" s="12"/>
      <c r="B147" s="12"/>
    </row>
    <row r="148" spans="1:2" ht="15.75">
      <c r="A148" s="12"/>
      <c r="B148" s="12"/>
    </row>
    <row r="149" spans="1:2" ht="15.75">
      <c r="A149" s="12"/>
      <c r="B149" s="12"/>
    </row>
    <row r="150" spans="1:2" ht="15.75">
      <c r="A150" s="12"/>
      <c r="B150" s="12"/>
    </row>
    <row r="151" spans="1:2" ht="15.75">
      <c r="A151" s="12"/>
      <c r="B151" s="12"/>
    </row>
    <row r="152" spans="1:2" ht="15.75">
      <c r="A152" s="12"/>
      <c r="B152" s="12"/>
    </row>
    <row r="153" spans="1:2" ht="15.75">
      <c r="A153" s="12"/>
      <c r="B153" s="12"/>
    </row>
    <row r="154" spans="1:2" ht="15.75">
      <c r="A154" s="12"/>
      <c r="B154" s="12"/>
    </row>
    <row r="155" spans="1:2" ht="15.75">
      <c r="A155" s="12"/>
      <c r="B155" s="12"/>
    </row>
    <row r="156" spans="1:2" ht="15.75">
      <c r="A156" s="12"/>
      <c r="B156" s="12"/>
    </row>
    <row r="157" spans="1:2" ht="15.75">
      <c r="A157" s="12"/>
      <c r="B157" s="12"/>
    </row>
    <row r="158" spans="1:2" ht="15.75">
      <c r="A158" s="12"/>
      <c r="B158" s="12"/>
    </row>
    <row r="159" spans="1:2" ht="15.75">
      <c r="A159" s="12"/>
      <c r="B159" s="12"/>
    </row>
    <row r="160" spans="1:2" ht="15.75">
      <c r="A160" s="12"/>
      <c r="B160" s="12"/>
    </row>
    <row r="161" spans="1:2" ht="15.75">
      <c r="A161" s="12"/>
      <c r="B161" s="12"/>
    </row>
    <row r="162" spans="1:2" ht="15.75">
      <c r="A162" s="12"/>
      <c r="B162" s="12"/>
    </row>
    <row r="163" spans="1:2" ht="15.75">
      <c r="A163" s="12"/>
      <c r="B163" s="12"/>
    </row>
    <row r="164" spans="1:2" ht="15.75">
      <c r="A164" s="12"/>
      <c r="B164" s="12"/>
    </row>
    <row r="165" spans="1:2" ht="15.75">
      <c r="A165" s="12"/>
      <c r="B165" s="12"/>
    </row>
    <row r="166" spans="1:2" ht="15.75">
      <c r="A166" s="12"/>
      <c r="B166" s="12"/>
    </row>
    <row r="167" spans="1:2" ht="15.75">
      <c r="A167" s="12"/>
      <c r="B167" s="12"/>
    </row>
    <row r="168" spans="1:2" ht="15.75">
      <c r="A168" s="12"/>
      <c r="B168" s="12"/>
    </row>
    <row r="169" spans="1:2" ht="15.75">
      <c r="A169" s="12"/>
      <c r="B169" s="12"/>
    </row>
    <row r="170" spans="1:2" ht="15.75">
      <c r="A170" s="12"/>
      <c r="B170" s="12"/>
    </row>
    <row r="171" spans="1:2" ht="15.75">
      <c r="A171" s="12"/>
      <c r="B171" s="12"/>
    </row>
    <row r="172" spans="1:2" ht="15.75">
      <c r="A172" s="12"/>
      <c r="B172" s="12"/>
    </row>
    <row r="173" spans="1:2" ht="15.75">
      <c r="A173" s="12"/>
      <c r="B173" s="12"/>
    </row>
    <row r="174" spans="1:2" ht="15.75">
      <c r="A174" s="12"/>
      <c r="B174" s="12"/>
    </row>
    <row r="175" spans="1:2" ht="15.75">
      <c r="A175" s="12"/>
      <c r="B175" s="12"/>
    </row>
    <row r="176" spans="1:2" ht="15.75">
      <c r="A176" s="12"/>
      <c r="B176" s="12"/>
    </row>
    <row r="177" spans="1:2" ht="15.75">
      <c r="A177" s="12"/>
      <c r="B177" s="12"/>
    </row>
    <row r="178" spans="1:2" ht="15.75">
      <c r="A178" s="12"/>
      <c r="B178" s="12"/>
    </row>
    <row r="179" spans="1:2" ht="15.75">
      <c r="A179" s="12"/>
      <c r="B179" s="12"/>
    </row>
    <row r="180" spans="1:2" ht="15.75">
      <c r="A180" s="12"/>
      <c r="B180" s="12"/>
    </row>
    <row r="181" spans="1:2" ht="15.75">
      <c r="A181" s="12"/>
      <c r="B181" s="12"/>
    </row>
    <row r="182" spans="1:2" ht="15.75">
      <c r="A182" s="12"/>
      <c r="B182" s="12"/>
    </row>
    <row r="183" spans="1:2" ht="15.75">
      <c r="A183" s="12"/>
      <c r="B183" s="12"/>
    </row>
    <row r="184" spans="1:2" ht="15.75">
      <c r="A184" s="12"/>
      <c r="B184" s="12"/>
    </row>
    <row r="185" spans="1:2" ht="15.75">
      <c r="A185" s="12"/>
      <c r="B185" s="12"/>
    </row>
    <row r="186" spans="1:2" ht="15.75">
      <c r="A186" s="12"/>
      <c r="B186" s="12"/>
    </row>
    <row r="187" spans="1:2" ht="15.75">
      <c r="A187" s="12"/>
      <c r="B187" s="12"/>
    </row>
    <row r="188" spans="1:2" ht="15.75">
      <c r="A188" s="12"/>
      <c r="B188" s="12"/>
    </row>
    <row r="189" spans="1:2" ht="15.75">
      <c r="A189" s="12"/>
      <c r="B189" s="12"/>
    </row>
    <row r="190" spans="1:2" ht="15.75">
      <c r="A190" s="12"/>
      <c r="B190" s="12"/>
    </row>
    <row r="191" spans="1:2" ht="15.75">
      <c r="A191" s="12"/>
      <c r="B191" s="12"/>
    </row>
    <row r="192" spans="1:2" ht="15.75">
      <c r="A192" s="12"/>
      <c r="B192" s="12"/>
    </row>
    <row r="193" spans="1:2" ht="15.75">
      <c r="A193" s="12"/>
      <c r="B193" s="12"/>
    </row>
    <row r="194" spans="1:2" ht="15.75">
      <c r="A194" s="12"/>
      <c r="B194" s="12"/>
    </row>
    <row r="195" spans="1:2" ht="15.75">
      <c r="A195" s="12"/>
      <c r="B195" s="12"/>
    </row>
    <row r="196" spans="1:2" ht="15.75">
      <c r="A196" s="12"/>
      <c r="B196" s="12"/>
    </row>
    <row r="197" spans="1:2" ht="15.75">
      <c r="A197" s="12"/>
      <c r="B197" s="12"/>
    </row>
    <row r="198" spans="1:2" ht="15.75">
      <c r="A198" s="12"/>
      <c r="B198" s="12"/>
    </row>
    <row r="199" spans="1:2" ht="15.75">
      <c r="A199" s="12"/>
      <c r="B199" s="12"/>
    </row>
    <row r="200" spans="1:2" ht="15.75">
      <c r="A200" s="12"/>
      <c r="B200" s="12"/>
    </row>
    <row r="201" spans="1:2" ht="15.75">
      <c r="A201" s="12"/>
      <c r="B201" s="12"/>
    </row>
    <row r="202" spans="1:2" ht="15.75">
      <c r="A202" s="12"/>
      <c r="B202" s="12"/>
    </row>
    <row r="203" spans="1:2" ht="15.75">
      <c r="A203" s="12"/>
      <c r="B203" s="12"/>
    </row>
    <row r="204" spans="1:2" ht="15.75">
      <c r="A204" s="12"/>
      <c r="B204" s="12"/>
    </row>
    <row r="205" spans="1:2" ht="15.75">
      <c r="A205" s="12"/>
      <c r="B205" s="12"/>
    </row>
    <row r="206" spans="1:2" ht="15.75">
      <c r="A206" s="12"/>
      <c r="B206" s="12"/>
    </row>
    <row r="207" spans="1:2" ht="15.75">
      <c r="A207" s="12"/>
      <c r="B207" s="12"/>
    </row>
    <row r="208" spans="1:2" ht="15.75">
      <c r="A208" s="12"/>
      <c r="B208" s="12"/>
    </row>
    <row r="209" spans="1:2" ht="15.75">
      <c r="A209" s="12"/>
      <c r="B209" s="12"/>
    </row>
    <row r="210" spans="1:2" ht="15.75">
      <c r="A210" s="12"/>
      <c r="B210" s="12"/>
    </row>
    <row r="211" spans="1:2" ht="15.75">
      <c r="A211" s="12"/>
      <c r="B211" s="12"/>
    </row>
    <row r="212" spans="1:2" ht="15.75">
      <c r="A212" s="12"/>
      <c r="B212" s="12"/>
    </row>
    <row r="213" spans="1:2" ht="15.75">
      <c r="A213" s="12"/>
      <c r="B213" s="12"/>
    </row>
    <row r="214" spans="1:2" ht="15.75">
      <c r="A214" s="12"/>
      <c r="B214" s="12"/>
    </row>
    <row r="215" spans="1:2" ht="15.75">
      <c r="A215" s="12"/>
      <c r="B215" s="12"/>
    </row>
    <row r="216" spans="1:2" ht="15.75">
      <c r="A216" s="12"/>
      <c r="B216" s="12"/>
    </row>
    <row r="217" spans="1:2" ht="15.75">
      <c r="A217" s="12"/>
      <c r="B217" s="12"/>
    </row>
    <row r="218" spans="1:2" ht="15.75">
      <c r="A218" s="12"/>
      <c r="B218" s="12"/>
    </row>
    <row r="219" spans="1:2" ht="15.75">
      <c r="A219" s="12"/>
      <c r="B219" s="12"/>
    </row>
    <row r="220" spans="1:2" ht="15.75">
      <c r="A220" s="12"/>
      <c r="B220" s="12"/>
    </row>
    <row r="221" spans="1:2" ht="15.75">
      <c r="A221" s="12"/>
      <c r="B221" s="12"/>
    </row>
    <row r="222" spans="1:2" ht="15.75">
      <c r="A222" s="12"/>
      <c r="B222" s="12"/>
    </row>
    <row r="223" spans="1:2" ht="15.75">
      <c r="A223" s="12"/>
      <c r="B223" s="12"/>
    </row>
    <row r="224" spans="1:2" ht="15.75">
      <c r="A224" s="12"/>
      <c r="B224" s="12"/>
    </row>
    <row r="225" spans="1:2" ht="15.75">
      <c r="A225" s="12"/>
      <c r="B225" s="12"/>
    </row>
    <row r="226" spans="1:2" ht="15.75">
      <c r="A226" s="12"/>
      <c r="B226" s="12"/>
    </row>
    <row r="227" spans="1:2" ht="15.75">
      <c r="A227" s="12"/>
      <c r="B227" s="12"/>
    </row>
    <row r="228" spans="1:2" ht="15.75">
      <c r="A228" s="12"/>
      <c r="B228" s="12"/>
    </row>
    <row r="229" spans="1:2" ht="15.75">
      <c r="A229" s="12"/>
      <c r="B229" s="12"/>
    </row>
    <row r="230" spans="1:2" ht="15.75">
      <c r="A230" s="12"/>
      <c r="B230" s="12"/>
    </row>
    <row r="231" spans="1:2" ht="15.75">
      <c r="A231" s="12"/>
      <c r="B231" s="12"/>
    </row>
    <row r="232" spans="1:2" ht="15.75">
      <c r="A232" s="12"/>
      <c r="B232" s="12"/>
    </row>
    <row r="233" spans="1:2" ht="15.75">
      <c r="A233" s="12"/>
      <c r="B233" s="12"/>
    </row>
    <row r="234" spans="1:2" ht="15.75">
      <c r="A234" s="12"/>
      <c r="B234" s="12"/>
    </row>
    <row r="235" spans="1:2" ht="15.75">
      <c r="A235" s="12"/>
      <c r="B235" s="12"/>
    </row>
    <row r="236" spans="1:2" ht="15.75">
      <c r="A236" s="12"/>
      <c r="B236" s="12"/>
    </row>
    <row r="237" spans="1:2" ht="15.75">
      <c r="A237" s="12"/>
      <c r="B237" s="12"/>
    </row>
    <row r="238" spans="1:2" ht="15.75">
      <c r="A238" s="12"/>
      <c r="B238" s="12"/>
    </row>
    <row r="239" spans="1:2" ht="15.75">
      <c r="A239" s="12"/>
      <c r="B239" s="12"/>
    </row>
    <row r="240" spans="1:2" ht="15.75">
      <c r="A240" s="12"/>
      <c r="B240" s="12"/>
    </row>
    <row r="241" spans="1:2" ht="15.75">
      <c r="A241" s="12"/>
      <c r="B241" s="12"/>
    </row>
    <row r="242" spans="1:2" ht="15.75">
      <c r="A242" s="12"/>
      <c r="B242" s="12"/>
    </row>
    <row r="243" spans="1:2" ht="15.75">
      <c r="A243" s="12"/>
      <c r="B243" s="12"/>
    </row>
    <row r="244" spans="1:2" ht="15.75">
      <c r="A244" s="12"/>
      <c r="B244" s="12"/>
    </row>
    <row r="245" spans="1:2" ht="15.75">
      <c r="A245" s="12"/>
      <c r="B245" s="12"/>
    </row>
    <row r="246" spans="1:2" ht="15.75">
      <c r="A246" s="12"/>
      <c r="B246" s="12"/>
    </row>
    <row r="247" spans="1:2" ht="15.75">
      <c r="A247" s="12"/>
      <c r="B247" s="12"/>
    </row>
    <row r="248" spans="1:2" ht="15.75">
      <c r="A248" s="12"/>
      <c r="B248" s="12"/>
    </row>
    <row r="249" spans="1:2" ht="15.75">
      <c r="A249" s="12"/>
      <c r="B249" s="12"/>
    </row>
    <row r="250" spans="1:2" ht="15.75">
      <c r="A250" s="12"/>
      <c r="B250" s="12"/>
    </row>
    <row r="251" spans="1:2" ht="15.75">
      <c r="A251" s="12"/>
      <c r="B251" s="12"/>
    </row>
    <row r="252" spans="1:2" ht="15.75">
      <c r="A252" s="12"/>
      <c r="B252" s="12"/>
    </row>
    <row r="253" spans="1:2" ht="15.75">
      <c r="A253" s="12"/>
      <c r="B253" s="12"/>
    </row>
    <row r="254" spans="1:2" ht="15.75">
      <c r="A254" s="12"/>
      <c r="B254" s="12"/>
    </row>
    <row r="255" spans="1:2" ht="15.75">
      <c r="A255" s="12"/>
      <c r="B255" s="12"/>
    </row>
    <row r="256" spans="1:2" ht="15.75">
      <c r="A256" s="12"/>
      <c r="B256" s="12"/>
    </row>
    <row r="257" spans="1:2" ht="15.75">
      <c r="A257" s="12"/>
      <c r="B257" s="12"/>
    </row>
    <row r="258" spans="1:2" ht="15.75">
      <c r="A258" s="12"/>
      <c r="B258" s="12"/>
    </row>
    <row r="259" spans="1:2" ht="15.75">
      <c r="A259" s="12"/>
      <c r="B259" s="12"/>
    </row>
    <row r="260" spans="1:2" ht="15.75">
      <c r="A260" s="12"/>
      <c r="B260" s="12"/>
    </row>
    <row r="261" spans="1:2" ht="15.75">
      <c r="A261" s="12"/>
      <c r="B261" s="12"/>
    </row>
    <row r="262" spans="1:2" ht="15.75">
      <c r="A262" s="12"/>
      <c r="B262" s="12"/>
    </row>
    <row r="263" spans="1:2" ht="15.75">
      <c r="A263" s="12"/>
      <c r="B263" s="12"/>
    </row>
    <row r="264" spans="1:2" ht="15.75">
      <c r="A264" s="12"/>
      <c r="B264" s="12"/>
    </row>
    <row r="265" spans="1:2" ht="15.75">
      <c r="A265" s="12"/>
      <c r="B265" s="12"/>
    </row>
    <row r="266" spans="1:2" ht="15.75">
      <c r="A266" s="12"/>
      <c r="B266" s="12"/>
    </row>
    <row r="267" spans="1:2" ht="15.75">
      <c r="A267" s="12"/>
      <c r="B267" s="12"/>
    </row>
    <row r="268" spans="1:2" ht="15.75">
      <c r="A268" s="12"/>
      <c r="B268" s="12"/>
    </row>
    <row r="269" spans="1:2" ht="15.75">
      <c r="A269" s="12"/>
      <c r="B269" s="12"/>
    </row>
    <row r="270" spans="1:2" ht="15.75">
      <c r="A270" s="12"/>
      <c r="B270" s="12"/>
    </row>
    <row r="271" spans="1:2" ht="15.75">
      <c r="A271" s="12"/>
      <c r="B271" s="12"/>
    </row>
    <row r="272" spans="1:2" ht="15.75">
      <c r="A272" s="12"/>
      <c r="B272" s="12"/>
    </row>
    <row r="273" spans="1:2" ht="15.75">
      <c r="A273" s="12"/>
      <c r="B273" s="12"/>
    </row>
    <row r="274" spans="1:2" ht="15.75">
      <c r="A274" s="12"/>
      <c r="B274" s="12"/>
    </row>
    <row r="275" spans="1:2" ht="15.75">
      <c r="A275" s="12"/>
      <c r="B275" s="12"/>
    </row>
    <row r="276" spans="1:2" ht="15.75">
      <c r="A276" s="12"/>
      <c r="B276" s="12"/>
    </row>
    <row r="277" spans="1:2" ht="15.75">
      <c r="A277" s="12"/>
      <c r="B277" s="12"/>
    </row>
    <row r="278" spans="1:2" ht="15.75">
      <c r="A278" s="12"/>
      <c r="B278" s="12"/>
    </row>
    <row r="279" spans="1:2" ht="15.75">
      <c r="A279" s="12"/>
      <c r="B279" s="12"/>
    </row>
    <row r="280" spans="1:2" ht="15.75">
      <c r="A280" s="12"/>
      <c r="B280" s="12"/>
    </row>
    <row r="281" spans="1:2" ht="15.75">
      <c r="A281" s="12"/>
      <c r="B281" s="12"/>
    </row>
    <row r="282" spans="1:2" ht="15.75">
      <c r="A282" s="12"/>
      <c r="B282" s="12"/>
    </row>
    <row r="283" spans="1:2" ht="15.75">
      <c r="A283" s="12"/>
      <c r="B283" s="12"/>
    </row>
    <row r="284" spans="1:2" ht="15.75">
      <c r="A284" s="12"/>
      <c r="B284" s="12"/>
    </row>
    <row r="285" spans="1:2" ht="15.75">
      <c r="A285" s="12"/>
      <c r="B285" s="12"/>
    </row>
    <row r="286" spans="1:2" ht="15.75">
      <c r="A286" s="12"/>
      <c r="B286" s="12"/>
    </row>
    <row r="287" spans="1:2" ht="15.75">
      <c r="A287" s="12"/>
      <c r="B287" s="12"/>
    </row>
    <row r="288" spans="1:2" ht="15.75">
      <c r="A288" s="12"/>
      <c r="B288" s="12"/>
    </row>
    <row r="289" spans="1:2" ht="15.75">
      <c r="A289" s="12"/>
      <c r="B289" s="12"/>
    </row>
    <row r="290" spans="1:2" ht="15.75">
      <c r="A290" s="12"/>
      <c r="B290" s="12"/>
    </row>
    <row r="291" spans="1:2" ht="15.75">
      <c r="A291" s="12"/>
      <c r="B291" s="12"/>
    </row>
    <row r="292" spans="1:2" ht="15.75">
      <c r="A292" s="12"/>
      <c r="B292" s="12"/>
    </row>
    <row r="293" spans="1:2" ht="15.75">
      <c r="A293" s="12"/>
      <c r="B293" s="12"/>
    </row>
    <row r="294" spans="1:2" ht="15.75">
      <c r="A294" s="12"/>
      <c r="B294" s="12"/>
    </row>
    <row r="295" spans="1:2" ht="15.75">
      <c r="A295" s="12"/>
      <c r="B295" s="12"/>
    </row>
    <row r="296" spans="1:2" ht="15.75">
      <c r="A296" s="12"/>
      <c r="B296" s="12"/>
    </row>
    <row r="297" spans="1:2" ht="15.75">
      <c r="A297" s="12"/>
      <c r="B297" s="12"/>
    </row>
    <row r="298" spans="1:2" ht="15.75">
      <c r="A298" s="12"/>
      <c r="B298" s="12"/>
    </row>
    <row r="299" spans="1:2" ht="15.75">
      <c r="A299" s="12"/>
      <c r="B299" s="12"/>
    </row>
    <row r="300" spans="1:2" ht="15.75">
      <c r="A300" s="12"/>
      <c r="B300" s="12"/>
    </row>
    <row r="301" spans="1:2" ht="15.75">
      <c r="A301" s="12"/>
      <c r="B301" s="12"/>
    </row>
    <row r="302" spans="1:2" ht="15.75">
      <c r="A302" s="12"/>
      <c r="B302" s="12"/>
    </row>
    <row r="303" spans="1:2" ht="15.75">
      <c r="A303" s="12"/>
      <c r="B303" s="12"/>
    </row>
    <row r="304" spans="1:2" ht="15.75">
      <c r="A304" s="12"/>
      <c r="B304" s="12"/>
    </row>
    <row r="305" spans="1:2" ht="15.75">
      <c r="A305" s="12"/>
      <c r="B305" s="12"/>
    </row>
    <row r="306" spans="1:2" ht="15.75">
      <c r="A306" s="12"/>
      <c r="B306" s="12"/>
    </row>
    <row r="307" spans="1:2" ht="15.75">
      <c r="A307" s="12"/>
      <c r="B307" s="12"/>
    </row>
    <row r="308" spans="1:2" ht="15.75">
      <c r="A308" s="12"/>
      <c r="B308" s="12"/>
    </row>
    <row r="309" spans="1:2" ht="15.75">
      <c r="A309" s="12"/>
      <c r="B309" s="12"/>
    </row>
    <row r="310" spans="1:2" ht="15.75">
      <c r="A310" s="12"/>
      <c r="B310" s="12"/>
    </row>
    <row r="311" spans="1:2" ht="15.75">
      <c r="A311" s="12"/>
      <c r="B311" s="12"/>
    </row>
    <row r="312" spans="1:2" ht="15.75">
      <c r="A312" s="12"/>
      <c r="B312" s="12"/>
    </row>
    <row r="313" spans="1:2" ht="15.75">
      <c r="A313" s="12"/>
      <c r="B313" s="12"/>
    </row>
    <row r="314" spans="1:2" ht="15.75">
      <c r="A314" s="12"/>
      <c r="B314" s="12"/>
    </row>
    <row r="315" spans="1:2" ht="15.75">
      <c r="A315" s="12"/>
      <c r="B315" s="12"/>
    </row>
    <row r="316" spans="1:2" ht="15.75">
      <c r="A316" s="12"/>
      <c r="B316" s="12"/>
    </row>
    <row r="317" spans="1:2" ht="15.75">
      <c r="A317" s="12"/>
      <c r="B317" s="12"/>
    </row>
    <row r="318" spans="1:2" ht="15.75">
      <c r="A318" s="12"/>
      <c r="B318" s="12"/>
    </row>
    <row r="319" spans="1:2" ht="15.75">
      <c r="A319" s="12"/>
      <c r="B319" s="12"/>
    </row>
    <row r="320" spans="1:2" ht="15.75">
      <c r="A320" s="12"/>
      <c r="B320" s="12"/>
    </row>
    <row r="321" spans="1:2" ht="15.75">
      <c r="A321" s="12"/>
      <c r="B321" s="12"/>
    </row>
    <row r="322" spans="1:2" ht="15.75">
      <c r="A322" s="12"/>
      <c r="B322" s="12"/>
    </row>
    <row r="323" spans="1:2" ht="15.75">
      <c r="A323" s="12"/>
      <c r="B323" s="12"/>
    </row>
    <row r="324" spans="1:2" ht="15.75">
      <c r="A324" s="12"/>
      <c r="B324" s="12"/>
    </row>
    <row r="325" spans="1:2" ht="15.75">
      <c r="A325" s="12"/>
      <c r="B325" s="12"/>
    </row>
    <row r="326" spans="1:2" ht="15.75">
      <c r="A326" s="12"/>
      <c r="B326" s="12"/>
    </row>
    <row r="327" spans="1:2" ht="15.75">
      <c r="A327" s="12"/>
      <c r="B327" s="12"/>
    </row>
    <row r="328" spans="1:2" ht="15.75">
      <c r="A328" s="12"/>
      <c r="B328" s="12"/>
    </row>
    <row r="329" spans="1:2" ht="15.75">
      <c r="A329" s="12"/>
      <c r="B329" s="12"/>
    </row>
    <row r="330" spans="1:2" ht="15.75">
      <c r="A330" s="12"/>
      <c r="B330" s="12"/>
    </row>
    <row r="331" spans="1:2" ht="15.75">
      <c r="A331" s="12"/>
      <c r="B331" s="12"/>
    </row>
    <row r="332" spans="1:2" ht="15.75">
      <c r="A332" s="12"/>
      <c r="B332" s="12"/>
    </row>
    <row r="333" spans="1:2" ht="15.75">
      <c r="A333" s="12"/>
      <c r="B333" s="12"/>
    </row>
    <row r="334" spans="1:2" ht="15.75">
      <c r="A334" s="12"/>
      <c r="B334" s="12"/>
    </row>
    <row r="335" spans="1:2" ht="15.75">
      <c r="A335" s="12"/>
      <c r="B335" s="12"/>
    </row>
    <row r="336" spans="1:2" ht="15.75">
      <c r="A336" s="12"/>
      <c r="B336" s="12"/>
    </row>
    <row r="337" spans="1:2" ht="15.75">
      <c r="A337" s="12"/>
      <c r="B337" s="12"/>
    </row>
    <row r="338" spans="1:2" ht="15.75">
      <c r="A338" s="12"/>
      <c r="B338" s="12"/>
    </row>
    <row r="339" spans="1:2" ht="15.75">
      <c r="A339" s="12"/>
      <c r="B339" s="12"/>
    </row>
    <row r="340" spans="1:2" ht="15.75">
      <c r="A340" s="12"/>
      <c r="B340" s="12"/>
    </row>
    <row r="341" spans="1:2" ht="15.75">
      <c r="A341" s="12"/>
      <c r="B341" s="12"/>
    </row>
    <row r="342" spans="1:2" ht="15.75">
      <c r="A342" s="12"/>
      <c r="B342" s="12"/>
    </row>
    <row r="343" spans="1:2" ht="15.75">
      <c r="A343" s="12"/>
      <c r="B343" s="12"/>
    </row>
    <row r="344" spans="1:2" ht="15.75">
      <c r="A344" s="12"/>
      <c r="B344" s="12"/>
    </row>
    <row r="345" spans="1:2" ht="15.75">
      <c r="A345" s="12"/>
      <c r="B345" s="12"/>
    </row>
    <row r="346" spans="1:2" ht="15.75">
      <c r="A346" s="12"/>
      <c r="B346" s="12"/>
    </row>
    <row r="347" spans="1:2" ht="15.75">
      <c r="A347" s="12"/>
      <c r="B347" s="12"/>
    </row>
    <row r="348" spans="1:2" ht="15.75">
      <c r="A348" s="12"/>
      <c r="B348" s="12"/>
    </row>
    <row r="349" spans="1:2" ht="15.75">
      <c r="A349" s="12"/>
      <c r="B349" s="12"/>
    </row>
    <row r="350" spans="1:2" ht="15.75">
      <c r="A350" s="12"/>
      <c r="B350" s="12"/>
    </row>
    <row r="351" spans="1:2" ht="15.75">
      <c r="A351" s="12"/>
      <c r="B351" s="12"/>
    </row>
    <row r="352" spans="1:2" ht="15.75">
      <c r="A352" s="12"/>
      <c r="B352" s="12"/>
    </row>
    <row r="353" spans="1:2" ht="15.75">
      <c r="A353" s="12"/>
      <c r="B353" s="12"/>
    </row>
    <row r="354" spans="1:2" ht="15.75">
      <c r="A354" s="12"/>
      <c r="B354" s="12"/>
    </row>
    <row r="355" spans="1:2" ht="15.75">
      <c r="A355" s="12"/>
      <c r="B355" s="12"/>
    </row>
    <row r="356" spans="1:2" ht="15.75">
      <c r="A356" s="12"/>
      <c r="B356" s="12"/>
    </row>
    <row r="357" spans="1:2" ht="15.75">
      <c r="A357" s="12"/>
      <c r="B357" s="12"/>
    </row>
    <row r="358" spans="1:2" ht="15.75">
      <c r="A358" s="12"/>
      <c r="B358" s="12"/>
    </row>
    <row r="359" spans="1:2" ht="15.75">
      <c r="A359" s="12"/>
      <c r="B359" s="12"/>
    </row>
    <row r="360" spans="1:2" ht="15.75">
      <c r="A360" s="12"/>
      <c r="B360" s="12"/>
    </row>
    <row r="361" spans="1:2" ht="15.75">
      <c r="A361" s="12"/>
      <c r="B361" s="12"/>
    </row>
    <row r="362" spans="1:2" ht="15.75">
      <c r="A362" s="12"/>
      <c r="B362" s="12"/>
    </row>
    <row r="363" spans="1:2" ht="15.75">
      <c r="A363" s="12"/>
      <c r="B363" s="12"/>
    </row>
    <row r="364" spans="1:2" ht="15.75">
      <c r="A364" s="12"/>
      <c r="B364" s="12"/>
    </row>
    <row r="365" spans="1:2" ht="15.75">
      <c r="A365" s="12"/>
      <c r="B365" s="12"/>
    </row>
    <row r="366" spans="1:2" ht="15.75">
      <c r="A366" s="12"/>
      <c r="B366" s="12"/>
    </row>
    <row r="367" spans="1:2" ht="15.75">
      <c r="A367" s="12"/>
      <c r="B367" s="12"/>
    </row>
    <row r="368" spans="1:2" ht="15.75">
      <c r="A368" s="12"/>
      <c r="B368" s="12"/>
    </row>
    <row r="369" spans="1:2" ht="15.75">
      <c r="A369" s="12"/>
      <c r="B369" s="12"/>
    </row>
    <row r="370" spans="1:2" ht="15.75">
      <c r="A370" s="12"/>
      <c r="B370" s="12"/>
    </row>
    <row r="371" spans="1:2" ht="15.75">
      <c r="A371" s="12"/>
      <c r="B371" s="12"/>
    </row>
    <row r="372" spans="1:2" ht="15.75">
      <c r="A372" s="12"/>
      <c r="B372" s="12"/>
    </row>
    <row r="373" spans="1:2" ht="15.75">
      <c r="A373" s="12"/>
      <c r="B373" s="12"/>
    </row>
    <row r="374" spans="1:2" ht="15.75">
      <c r="A374" s="12"/>
      <c r="B374" s="12"/>
    </row>
    <row r="375" spans="1:2" ht="15.75">
      <c r="A375" s="12"/>
      <c r="B375" s="12"/>
    </row>
    <row r="376" spans="1:2" ht="15.75">
      <c r="A376" s="12"/>
      <c r="B376" s="12"/>
    </row>
    <row r="377" spans="1:2" ht="15.75">
      <c r="A377" s="12"/>
      <c r="B377" s="12"/>
    </row>
    <row r="378" spans="1:2" ht="15.75">
      <c r="A378" s="12"/>
      <c r="B378" s="12"/>
    </row>
    <row r="379" spans="1:2" ht="15.75">
      <c r="A379" s="12"/>
      <c r="B379" s="12"/>
    </row>
    <row r="380" spans="1:2" ht="15.75">
      <c r="A380" s="12"/>
      <c r="B380" s="12"/>
    </row>
    <row r="381" spans="1:2" ht="15.75">
      <c r="A381" s="12"/>
      <c r="B381" s="12"/>
    </row>
    <row r="382" spans="1:2" ht="15.75">
      <c r="A382" s="12"/>
      <c r="B382" s="12"/>
    </row>
    <row r="383" spans="1:2" ht="15.75">
      <c r="A383" s="12"/>
      <c r="B383" s="12"/>
    </row>
    <row r="384" spans="1:2" ht="15.75">
      <c r="A384" s="12"/>
      <c r="B384" s="12"/>
    </row>
    <row r="385" spans="1:2" ht="15.75">
      <c r="A385" s="12"/>
      <c r="B385" s="12"/>
    </row>
    <row r="386" spans="1:2" ht="15.75">
      <c r="A386" s="12"/>
      <c r="B386" s="12"/>
    </row>
    <row r="387" spans="1:2" ht="15.75">
      <c r="A387" s="12"/>
      <c r="B387" s="12"/>
    </row>
    <row r="388" spans="1:2" ht="15.75">
      <c r="A388" s="12"/>
      <c r="B388" s="12"/>
    </row>
    <row r="389" spans="1:2" ht="15.75">
      <c r="A389" s="12"/>
      <c r="B389" s="12"/>
    </row>
    <row r="390" spans="1:2" ht="15.75">
      <c r="A390" s="12"/>
      <c r="B390" s="12"/>
    </row>
    <row r="391" spans="1:2" ht="15.75">
      <c r="A391" s="12"/>
      <c r="B391" s="12"/>
    </row>
    <row r="392" spans="1:2" ht="15.75">
      <c r="A392" s="12"/>
      <c r="B392" s="12"/>
    </row>
    <row r="393" spans="1:2" ht="15.75">
      <c r="A393" s="12"/>
      <c r="B393" s="12"/>
    </row>
    <row r="394" spans="1:2" ht="15.75">
      <c r="A394" s="12"/>
      <c r="B394" s="12"/>
    </row>
    <row r="395" spans="1:2" ht="15.75">
      <c r="A395" s="12"/>
      <c r="B395" s="12"/>
    </row>
    <row r="396" spans="1:2" ht="15.75">
      <c r="A396" s="12"/>
      <c r="B396" s="12"/>
    </row>
    <row r="397" spans="1:2" ht="15.75">
      <c r="A397" s="12"/>
      <c r="B397" s="12"/>
    </row>
    <row r="398" spans="1:2" ht="15.75">
      <c r="A398" s="12"/>
      <c r="B398" s="12"/>
    </row>
    <row r="399" spans="1:2" ht="15.75">
      <c r="A399" s="12"/>
      <c r="B399" s="12"/>
    </row>
    <row r="400" spans="1:2" ht="15.75">
      <c r="A400" s="12"/>
      <c r="B400" s="12"/>
    </row>
    <row r="401" spans="1:2" ht="15.75">
      <c r="A401" s="12"/>
      <c r="B401" s="12"/>
    </row>
    <row r="402" spans="1:2" ht="15.75">
      <c r="A402" s="12"/>
      <c r="B402" s="12"/>
    </row>
    <row r="403" spans="1:2" ht="15.75">
      <c r="A403" s="12"/>
      <c r="B403" s="12"/>
    </row>
    <row r="404" spans="1:2" ht="15.75">
      <c r="A404" s="12"/>
      <c r="B404" s="12"/>
    </row>
    <row r="405" spans="1:2" ht="15.75">
      <c r="A405" s="12"/>
      <c r="B405" s="12"/>
    </row>
    <row r="406" spans="1:2" ht="15.75">
      <c r="A406" s="12"/>
      <c r="B406" s="12"/>
    </row>
    <row r="407" spans="1:2" ht="15.75">
      <c r="A407" s="12"/>
      <c r="B407" s="12"/>
    </row>
    <row r="408" spans="1:2" ht="15.75">
      <c r="A408" s="12"/>
      <c r="B408" s="12"/>
    </row>
    <row r="409" spans="1:2" ht="15.75">
      <c r="A409" s="12"/>
      <c r="B409" s="12"/>
    </row>
    <row r="410" spans="1:2" ht="15.75">
      <c r="A410" s="12"/>
      <c r="B410" s="12"/>
    </row>
    <row r="411" spans="1:2" ht="15.75">
      <c r="A411" s="12"/>
      <c r="B411" s="12"/>
    </row>
    <row r="412" spans="1:2" ht="15.75">
      <c r="A412" s="12"/>
      <c r="B412" s="12"/>
    </row>
    <row r="413" spans="1:2" ht="15.75">
      <c r="A413" s="12"/>
      <c r="B413" s="12"/>
    </row>
    <row r="414" spans="1:2" ht="15.75">
      <c r="A414" s="12"/>
      <c r="B414" s="12"/>
    </row>
    <row r="415" spans="1:2" ht="15.75">
      <c r="A415" s="12"/>
      <c r="B415" s="12"/>
    </row>
    <row r="416" spans="1:2" ht="15.75">
      <c r="A416" s="12"/>
      <c r="B416" s="12"/>
    </row>
    <row r="417" spans="1:2" ht="15.75">
      <c r="A417" s="12"/>
      <c r="B417" s="12"/>
    </row>
    <row r="418" spans="1:2" ht="15.75">
      <c r="A418" s="12"/>
      <c r="B418" s="12"/>
    </row>
    <row r="419" spans="1:2" ht="15.75">
      <c r="A419" s="12"/>
      <c r="B419" s="12"/>
    </row>
    <row r="420" spans="1:2" ht="15.75">
      <c r="A420" s="12"/>
      <c r="B420" s="12"/>
    </row>
    <row r="421" spans="1:2" ht="15.75">
      <c r="A421" s="12"/>
      <c r="B421" s="12"/>
    </row>
    <row r="422" spans="1:2" ht="15.75">
      <c r="A422" s="12"/>
      <c r="B422" s="12"/>
    </row>
    <row r="423" spans="1:2" ht="15.75">
      <c r="A423" s="12"/>
      <c r="B423" s="12"/>
    </row>
    <row r="424" spans="1:2" ht="15.75">
      <c r="A424" s="12"/>
      <c r="B424" s="12"/>
    </row>
    <row r="425" spans="1:2" ht="15.75">
      <c r="A425" s="12"/>
      <c r="B425" s="12"/>
    </row>
    <row r="426" spans="1:2" ht="15.75">
      <c r="A426" s="12"/>
      <c r="B426" s="12"/>
    </row>
    <row r="427" spans="1:2" ht="15.75">
      <c r="A427" s="12"/>
      <c r="B427" s="12"/>
    </row>
    <row r="428" spans="1:2" ht="15.75">
      <c r="A428" s="12"/>
      <c r="B428" s="12"/>
    </row>
    <row r="429" spans="1:2" ht="15.75">
      <c r="A429" s="12"/>
      <c r="B429" s="12"/>
    </row>
    <row r="430" spans="1:2" ht="15.75">
      <c r="A430" s="12"/>
      <c r="B430" s="12"/>
    </row>
    <row r="431" spans="1:2" ht="15.75">
      <c r="A431" s="12"/>
      <c r="B431" s="12"/>
    </row>
    <row r="432" spans="1:2" ht="15.75">
      <c r="A432" s="12"/>
      <c r="B432" s="12"/>
    </row>
    <row r="433" spans="1:2" ht="15.75">
      <c r="A433" s="12"/>
      <c r="B433" s="12"/>
    </row>
    <row r="434" spans="1:2" ht="15.75">
      <c r="A434" s="12"/>
      <c r="B434" s="12"/>
    </row>
    <row r="435" spans="1:2" ht="15.75">
      <c r="A435" s="12"/>
      <c r="B435" s="12"/>
    </row>
    <row r="436" spans="1:2" ht="15.75">
      <c r="A436" s="12"/>
      <c r="B436" s="12"/>
    </row>
    <row r="437" spans="1:2" ht="15.75">
      <c r="A437" s="12"/>
      <c r="B437" s="12"/>
    </row>
    <row r="438" spans="1:2" ht="15.75">
      <c r="A438" s="12"/>
      <c r="B438" s="12"/>
    </row>
    <row r="439" spans="1:2" ht="15.75">
      <c r="A439" s="12"/>
      <c r="B439" s="12"/>
    </row>
    <row r="440" spans="1:2" ht="15.75">
      <c r="A440" s="12"/>
      <c r="B440" s="12"/>
    </row>
    <row r="441" spans="1:2" ht="15.75">
      <c r="A441" s="12"/>
      <c r="B441" s="12"/>
    </row>
    <row r="442" spans="1:2" ht="15.75">
      <c r="A442" s="12"/>
      <c r="B442" s="12"/>
    </row>
    <row r="443" spans="1:2" ht="15.75">
      <c r="A443" s="12"/>
      <c r="B443" s="12"/>
    </row>
    <row r="444" spans="1:2" ht="15.75">
      <c r="A444" s="12"/>
      <c r="B444" s="12"/>
    </row>
    <row r="445" spans="1:2" ht="15.75">
      <c r="A445" s="12"/>
      <c r="B445" s="12"/>
    </row>
    <row r="446" spans="1:2" ht="15.75">
      <c r="A446" s="12"/>
      <c r="B446" s="12"/>
    </row>
    <row r="447" spans="1:2" ht="15.75">
      <c r="A447" s="12"/>
      <c r="B447" s="12"/>
    </row>
    <row r="448" spans="1:2" ht="15.75">
      <c r="A448" s="12"/>
      <c r="B448" s="12"/>
    </row>
    <row r="449" spans="1:2" ht="15.75">
      <c r="A449" s="12"/>
      <c r="B449" s="12"/>
    </row>
    <row r="450" spans="1:2" ht="15.75">
      <c r="A450" s="12"/>
      <c r="B450" s="12"/>
    </row>
    <row r="451" spans="1:2" ht="15.75">
      <c r="A451" s="12"/>
      <c r="B451" s="12"/>
    </row>
    <row r="452" spans="1:2" ht="15.75">
      <c r="A452" s="12"/>
      <c r="B452" s="12"/>
    </row>
    <row r="453" spans="1:2" ht="15.75">
      <c r="A453" s="12"/>
      <c r="B453" s="12"/>
    </row>
    <row r="454" spans="1:2" ht="15.75">
      <c r="A454" s="12"/>
      <c r="B454" s="12"/>
    </row>
    <row r="455" spans="1:2" ht="15.75">
      <c r="A455" s="12"/>
      <c r="B455" s="12"/>
    </row>
    <row r="456" spans="1:2" ht="15.75">
      <c r="A456" s="12"/>
      <c r="B456" s="12"/>
    </row>
    <row r="457" spans="1:2" ht="15.75">
      <c r="A457" s="12"/>
      <c r="B457" s="12"/>
    </row>
    <row r="458" spans="1:2" ht="15.75">
      <c r="A458" s="12"/>
      <c r="B458" s="12"/>
    </row>
    <row r="459" spans="1:2" ht="15.75">
      <c r="A459" s="12"/>
      <c r="B459" s="12"/>
    </row>
    <row r="460" spans="1:2" ht="15.75">
      <c r="A460" s="12"/>
      <c r="B460" s="12"/>
    </row>
    <row r="461" spans="1:2" ht="15.75">
      <c r="A461" s="12"/>
      <c r="B461" s="12"/>
    </row>
    <row r="462" spans="1:2" ht="15.75">
      <c r="A462" s="12"/>
      <c r="B462" s="12"/>
    </row>
    <row r="463" spans="1:2" ht="15.75">
      <c r="A463" s="12"/>
      <c r="B463" s="12"/>
    </row>
    <row r="464" spans="1:2" ht="15.75">
      <c r="A464" s="12"/>
      <c r="B464" s="12"/>
    </row>
    <row r="465" spans="1:2" ht="15.75">
      <c r="A465" s="12"/>
      <c r="B465" s="12"/>
    </row>
    <row r="466" spans="1:2" ht="15.75">
      <c r="A466" s="12"/>
      <c r="B466" s="12"/>
    </row>
    <row r="467" spans="1:2" ht="15.75">
      <c r="A467" s="12"/>
      <c r="B467" s="12"/>
    </row>
    <row r="468" spans="1:2" ht="15.75">
      <c r="A468" s="12"/>
      <c r="B468" s="12"/>
    </row>
    <row r="469" spans="1:2" ht="15.75">
      <c r="A469" s="12"/>
      <c r="B469" s="12"/>
    </row>
    <row r="470" spans="1:2" ht="15.75">
      <c r="A470" s="12"/>
      <c r="B470" s="12"/>
    </row>
    <row r="471" spans="1:2" ht="15.75">
      <c r="A471" s="12"/>
      <c r="B471" s="12"/>
    </row>
    <row r="472" spans="1:2" ht="15.75">
      <c r="A472" s="12"/>
      <c r="B472" s="12"/>
    </row>
    <row r="473" spans="1:2" ht="15.75">
      <c r="A473" s="12"/>
      <c r="B473" s="12"/>
    </row>
    <row r="474" spans="1:2" ht="15.75">
      <c r="A474" s="12"/>
      <c r="B474" s="12"/>
    </row>
    <row r="475" spans="1:2" ht="15.75">
      <c r="A475" s="12"/>
      <c r="B475" s="12"/>
    </row>
    <row r="476" spans="1:2" ht="15.75">
      <c r="A476" s="12"/>
      <c r="B476" s="12"/>
    </row>
    <row r="477" spans="1:2" ht="15.75">
      <c r="A477" s="12"/>
      <c r="B477" s="12"/>
    </row>
    <row r="478" spans="1:2" ht="15.75">
      <c r="A478" s="12"/>
      <c r="B478" s="12"/>
    </row>
    <row r="479" spans="1:2" ht="15.75">
      <c r="A479" s="12"/>
      <c r="B479" s="12"/>
    </row>
    <row r="480" spans="1:2" ht="15.75">
      <c r="A480" s="12"/>
      <c r="B480" s="12"/>
    </row>
    <row r="481" spans="1:2" ht="15.75">
      <c r="A481" s="12"/>
      <c r="B481" s="12"/>
    </row>
    <row r="482" spans="1:2" ht="15.75">
      <c r="A482" s="12"/>
      <c r="B482" s="12"/>
    </row>
    <row r="483" spans="1:2" ht="15.75">
      <c r="A483" s="12"/>
      <c r="B483" s="12"/>
    </row>
    <row r="484" spans="1:2" ht="15.75">
      <c r="A484" s="12"/>
      <c r="B484" s="12"/>
    </row>
    <row r="485" spans="1:2" ht="15.75">
      <c r="A485" s="12"/>
      <c r="B485" s="12"/>
    </row>
    <row r="486" spans="1:2" ht="15.75">
      <c r="A486" s="12"/>
      <c r="B486" s="12"/>
    </row>
    <row r="487" spans="1:2" ht="15.75">
      <c r="A487" s="12"/>
      <c r="B487" s="12"/>
    </row>
    <row r="488" spans="1:2" ht="15.75">
      <c r="A488" s="12"/>
      <c r="B488" s="12"/>
    </row>
    <row r="489" spans="1:2" ht="15.75">
      <c r="A489" s="12"/>
      <c r="B489" s="12"/>
    </row>
    <row r="490" spans="1:2" ht="15.75">
      <c r="A490" s="12"/>
      <c r="B490" s="12"/>
    </row>
    <row r="491" spans="1:2" ht="15.75">
      <c r="A491" s="12"/>
      <c r="B491" s="12"/>
    </row>
    <row r="492" spans="1:2" ht="15.75">
      <c r="A492" s="12"/>
      <c r="B492" s="12"/>
    </row>
    <row r="493" spans="1:2" ht="15.75">
      <c r="A493" s="12"/>
      <c r="B493" s="12"/>
    </row>
    <row r="494" spans="1:2" ht="15.75">
      <c r="A494" s="12"/>
      <c r="B494" s="12"/>
    </row>
    <row r="495" spans="1:2" ht="15.75">
      <c r="A495" s="12"/>
      <c r="B495" s="12"/>
    </row>
    <row r="496" spans="1:2" ht="15.75">
      <c r="A496" s="12"/>
      <c r="B496" s="12"/>
    </row>
    <row r="497" spans="1:2" ht="15.75">
      <c r="A497" s="12"/>
      <c r="B497" s="12"/>
    </row>
    <row r="498" spans="1:2" ht="15.75">
      <c r="A498" s="12"/>
      <c r="B498" s="12"/>
    </row>
    <row r="499" spans="1:2" ht="15.75">
      <c r="A499" s="12"/>
      <c r="B499" s="12"/>
    </row>
    <row r="500" spans="1:2" ht="15.75">
      <c r="A500" s="12"/>
      <c r="B500" s="12"/>
    </row>
    <row r="501" spans="1:2" ht="15.75">
      <c r="A501" s="12"/>
      <c r="B501" s="12"/>
    </row>
    <row r="502" spans="1:2" ht="15.75">
      <c r="A502" s="12"/>
      <c r="B502" s="12"/>
    </row>
    <row r="503" spans="1:2" ht="15.75">
      <c r="A503" s="12"/>
      <c r="B503" s="12"/>
    </row>
    <row r="504" spans="1:2" ht="15.75">
      <c r="A504" s="12"/>
      <c r="B504" s="12"/>
    </row>
    <row r="505" spans="1:2" ht="15.75">
      <c r="A505" s="12"/>
      <c r="B505" s="12"/>
    </row>
    <row r="506" spans="1:2" ht="15.75">
      <c r="A506" s="12"/>
      <c r="B506" s="12"/>
    </row>
    <row r="507" spans="1:2" ht="15.75">
      <c r="A507" s="12"/>
      <c r="B507" s="12"/>
    </row>
    <row r="508" spans="1:2" ht="15.75">
      <c r="A508" s="12"/>
      <c r="B508" s="12"/>
    </row>
    <row r="509" spans="1:2" ht="15.75">
      <c r="A509" s="12"/>
      <c r="B509" s="12"/>
    </row>
    <row r="510" spans="1:2" ht="15.75">
      <c r="A510" s="12"/>
      <c r="B510" s="12"/>
    </row>
    <row r="511" spans="1:2" ht="15.75">
      <c r="A511" s="12"/>
      <c r="B511" s="12"/>
    </row>
    <row r="512" spans="1:2" ht="15.75">
      <c r="A512" s="12"/>
      <c r="B512" s="12"/>
    </row>
    <row r="513" spans="1:2" ht="15.75">
      <c r="A513" s="12"/>
      <c r="B513" s="12"/>
    </row>
    <row r="514" spans="1:2" ht="15.75">
      <c r="A514" s="12"/>
      <c r="B514" s="12"/>
    </row>
    <row r="515" spans="1:2" ht="15.75">
      <c r="A515" s="12"/>
      <c r="B515" s="12"/>
    </row>
    <row r="516" spans="1:2" ht="15.75">
      <c r="A516" s="12"/>
      <c r="B516" s="12"/>
    </row>
    <row r="517" spans="1:2" ht="15.75">
      <c r="A517" s="12"/>
      <c r="B517" s="12"/>
    </row>
    <row r="518" spans="1:2" ht="15.75">
      <c r="A518" s="12"/>
      <c r="B518" s="12"/>
    </row>
    <row r="519" spans="1:2" ht="15.75">
      <c r="A519" s="12"/>
      <c r="B519" s="12"/>
    </row>
    <row r="520" spans="1:2" ht="15.75">
      <c r="A520" s="12"/>
      <c r="B520" s="12"/>
    </row>
    <row r="521" spans="1:2" ht="15.75">
      <c r="A521" s="12"/>
      <c r="B521" s="12"/>
    </row>
    <row r="522" spans="1:2" ht="15.75">
      <c r="A522" s="12"/>
      <c r="B522" s="12"/>
    </row>
    <row r="523" spans="1:2" ht="15.75">
      <c r="A523" s="12"/>
      <c r="B523" s="12"/>
    </row>
    <row r="524" spans="1:2" ht="15.75">
      <c r="A524" s="12"/>
      <c r="B524" s="12"/>
    </row>
    <row r="525" spans="1:2" ht="15.75">
      <c r="A525" s="12"/>
      <c r="B525" s="12"/>
    </row>
    <row r="526" spans="1:2" ht="15.75">
      <c r="A526" s="12"/>
      <c r="B526" s="12"/>
    </row>
    <row r="527" spans="1:2" ht="15.75">
      <c r="A527" s="12"/>
      <c r="B527" s="12"/>
    </row>
    <row r="528" spans="1:2" ht="15.75">
      <c r="A528" s="12"/>
      <c r="B528" s="12"/>
    </row>
    <row r="529" spans="1:2" ht="15.75">
      <c r="A529" s="12"/>
      <c r="B529" s="12"/>
    </row>
    <row r="530" spans="1:2" ht="15.75">
      <c r="A530" s="12"/>
      <c r="B530" s="12"/>
    </row>
    <row r="531" spans="1:2" ht="15.75">
      <c r="A531" s="12"/>
      <c r="B531" s="12"/>
    </row>
    <row r="532" spans="1:2" ht="15.75">
      <c r="A532" s="12"/>
      <c r="B532" s="12"/>
    </row>
    <row r="533" spans="1:2" ht="15.75">
      <c r="A533" s="12"/>
      <c r="B533" s="12"/>
    </row>
    <row r="534" spans="1:2" ht="15.75">
      <c r="A534" s="12"/>
      <c r="B534" s="12"/>
    </row>
    <row r="535" spans="1:2" ht="15.75">
      <c r="A535" s="12"/>
      <c r="B535" s="12"/>
    </row>
    <row r="536" spans="1:2" ht="15.75">
      <c r="A536" s="12"/>
      <c r="B536" s="12"/>
    </row>
    <row r="537" spans="1:2" ht="15.75">
      <c r="A537" s="12"/>
      <c r="B537" s="12"/>
    </row>
    <row r="538" spans="1:2" ht="15.75">
      <c r="A538" s="12"/>
      <c r="B538" s="12"/>
    </row>
    <row r="539" spans="1:2" ht="15.75">
      <c r="A539" s="12"/>
      <c r="B539" s="12"/>
    </row>
    <row r="540" spans="1:2" ht="15.75">
      <c r="A540" s="12"/>
      <c r="B540" s="12"/>
    </row>
    <row r="541" spans="1:2" ht="15.75">
      <c r="A541" s="12"/>
      <c r="B541" s="12"/>
    </row>
    <row r="542" spans="1:2" ht="15.75">
      <c r="A542" s="12"/>
      <c r="B542" s="12"/>
    </row>
    <row r="543" spans="1:2" ht="15.75">
      <c r="A543" s="12"/>
      <c r="B543" s="12"/>
    </row>
    <row r="544" spans="1:2" ht="15.75">
      <c r="A544" s="12"/>
      <c r="B544" s="12"/>
    </row>
    <row r="545" spans="1:2" ht="15.75">
      <c r="A545" s="12"/>
      <c r="B545" s="12"/>
    </row>
    <row r="546" spans="1:2" ht="15.75">
      <c r="A546" s="12"/>
      <c r="B546" s="12"/>
    </row>
    <row r="547" spans="1:2" ht="15.75">
      <c r="A547" s="12"/>
      <c r="B547" s="12"/>
    </row>
    <row r="548" spans="1:2" ht="15.75">
      <c r="A548" s="12"/>
      <c r="B548" s="12"/>
    </row>
    <row r="549" spans="1:2" ht="15.75">
      <c r="A549" s="12"/>
      <c r="B549" s="12"/>
    </row>
    <row r="550" spans="1:2" ht="15.75">
      <c r="A550" s="12"/>
      <c r="B550" s="12"/>
    </row>
    <row r="551" spans="1:2" ht="15.75">
      <c r="A551" s="12"/>
      <c r="B551" s="12"/>
    </row>
    <row r="552" spans="1:2" ht="15.75">
      <c r="A552" s="12"/>
      <c r="B552" s="12"/>
    </row>
    <row r="553" spans="1:2" ht="15.75">
      <c r="A553" s="12"/>
      <c r="B553" s="12"/>
    </row>
    <row r="554" spans="1:2" ht="15.75">
      <c r="A554" s="12"/>
      <c r="B554" s="12"/>
    </row>
    <row r="555" spans="1:2" ht="15.75">
      <c r="A555" s="12"/>
      <c r="B555" s="12"/>
    </row>
    <row r="556" spans="1:2" ht="15.75">
      <c r="A556" s="12"/>
      <c r="B556" s="12"/>
    </row>
    <row r="557" spans="1:2" ht="15.75">
      <c r="A557" s="12"/>
      <c r="B557" s="12"/>
    </row>
  </sheetData>
  <sheetProtection/>
  <mergeCells count="6">
    <mergeCell ref="A43:F43"/>
    <mergeCell ref="A75:B75"/>
    <mergeCell ref="A2:B2"/>
    <mergeCell ref="A40:B40"/>
    <mergeCell ref="A41:B41"/>
    <mergeCell ref="A3:B5"/>
  </mergeCells>
  <printOptions/>
  <pageMargins left="0.65" right="0.16" top="0.17" bottom="0.17" header="0.17" footer="0.17"/>
  <pageSetup fitToHeight="2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2023-02-10T07:34:11Z</cp:lastPrinted>
  <dcterms:created xsi:type="dcterms:W3CDTF">2013-02-21T05:56:01Z</dcterms:created>
  <dcterms:modified xsi:type="dcterms:W3CDTF">2023-02-10T07:51:03Z</dcterms:modified>
  <cp:category/>
  <cp:version/>
  <cp:contentType/>
  <cp:contentStatus/>
</cp:coreProperties>
</file>